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heets/sheet1.xml" ContentType="application/vnd.openxmlformats-officedocument.spreadsheetml.chartsheet+xml"/>
  <Override PartName="/xl/pivotCache/pivotCacheRecords1.xml" ContentType="application/vnd.openxmlformats-officedocument.spreadsheetml.pivotCacheRecords+xml"/>
  <Override PartName="/xl/charts/colors1.xml" ContentType="application/vnd.ms-office.chartcolorstyle+xml"/>
  <Override PartName="/docProps/core.xml" ContentType="application/vnd.openxmlformats-package.core-properties+xml"/>
  <Override PartName="/xl/pivotTables/pivotTable5.xml" ContentType="application/vnd.openxmlformats-officedocument.spreadsheetml.pivotTable+xml"/>
  <Default Extension="bin" ContentType="application/vnd.openxmlformats-officedocument.spreadsheetml.printerSettings"/>
  <Override PartName="/xl/pivotTables/pivotTable3.xml" ContentType="application/vnd.openxmlformats-officedocument.spreadsheetml.pivotTable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 tabRatio="691" activeTab="1"/>
  </bookViews>
  <sheets>
    <sheet name="Execution per Version" sheetId="10" r:id="rId1"/>
    <sheet name="Execution per Version Chart" sheetId="11" r:id="rId2"/>
    <sheet name="Execution History" sheetId="12" r:id="rId3"/>
    <sheet name="Execution History Chart" sheetId="13" r:id="rId4"/>
    <sheet name="Execution per Cycle" sheetId="2" r:id="rId5"/>
    <sheet name="Execution per Cycle Chart" sheetId="6" r:id="rId6"/>
    <sheet name="Execution per Tester" sheetId="3" r:id="rId7"/>
    <sheet name="Execution per Tester Chart" sheetId="7" r:id="rId8"/>
    <sheet name="Defect per Test" sheetId="4" r:id="rId9"/>
    <sheet name="Defect per Test Chart" sheetId="8" r:id="rId10"/>
    <sheet name="Defect per Cycle" sheetId="5" r:id="rId11"/>
    <sheet name="Defect per Cycle Chart" sheetId="9" r:id="rId12"/>
    <sheet name="Executions" sheetId="1" r:id="rId13"/>
  </sheets>
  <definedNames>
    <definedName name="issues">OFFSET(Executions!$A$1, 0, 0, COUNTA(Executions!$L:$L), 22)</definedName>
  </definedNames>
  <calcPr calcId="125725"/>
  <pivotCaches>
    <pivotCache cacheId="0" r:id="rId14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2"/>
  <c r="S39"/>
  <c r="U39"/>
  <c r="S40"/>
  <c r="U40"/>
  <c r="S41"/>
  <c r="U41"/>
  <c r="S42"/>
  <c r="U42"/>
  <c r="S43"/>
  <c r="U43"/>
  <c r="S44"/>
  <c r="U44"/>
  <c r="S45"/>
  <c r="U45"/>
  <c r="S46"/>
  <c r="U46"/>
  <c r="S47"/>
  <c r="U47"/>
  <c r="S48"/>
  <c r="U48"/>
  <c r="S49"/>
  <c r="U49"/>
  <c r="S50"/>
  <c r="U50"/>
  <c r="S51"/>
  <c r="U51"/>
  <c r="S52"/>
  <c r="U52"/>
  <c r="S53"/>
  <c r="U53"/>
  <c r="S54"/>
  <c r="U54"/>
  <c r="S55"/>
  <c r="U55"/>
  <c r="S56"/>
  <c r="U56"/>
  <c r="S57"/>
  <c r="U57"/>
  <c r="S58"/>
  <c r="U58"/>
  <c r="S59"/>
  <c r="U59"/>
  <c r="S60"/>
  <c r="U60"/>
  <c r="S61"/>
  <c r="U61"/>
  <c r="S62"/>
  <c r="U62"/>
  <c r="S63"/>
  <c r="U63"/>
  <c r="S64"/>
  <c r="U64"/>
  <c r="S65"/>
  <c r="U65"/>
  <c r="S66"/>
  <c r="U66"/>
  <c r="S67"/>
  <c r="U67"/>
  <c r="S68"/>
  <c r="U68"/>
  <c r="S69"/>
  <c r="U69"/>
  <c r="S70"/>
  <c r="U70"/>
  <c r="S71"/>
  <c r="U71"/>
  <c r="S72"/>
  <c r="U72"/>
  <c r="S73"/>
  <c r="U73"/>
  <c r="S74"/>
  <c r="U74"/>
  <c r="S75"/>
  <c r="U75"/>
  <c r="S37"/>
  <c r="U37"/>
  <c r="S38"/>
  <c r="U38"/>
  <c r="S2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U36"/>
  <c r="S36"/>
  <c r="P36"/>
  <c r="N36"/>
  <c r="D36"/>
  <c r="U35"/>
  <c r="S35"/>
  <c r="P35"/>
  <c r="N35"/>
  <c r="D35"/>
  <c r="U34"/>
  <c r="S34"/>
  <c r="P34"/>
  <c r="N34"/>
  <c r="D34"/>
  <c r="U33"/>
  <c r="S33"/>
  <c r="P33"/>
  <c r="N33"/>
  <c r="D33"/>
  <c r="U32"/>
  <c r="S32"/>
  <c r="P32"/>
  <c r="N32"/>
  <c r="D32"/>
  <c r="U31"/>
  <c r="S31"/>
  <c r="P31"/>
  <c r="N31"/>
  <c r="D31"/>
  <c r="U30"/>
  <c r="S30"/>
  <c r="P30"/>
  <c r="N30"/>
  <c r="D30"/>
  <c r="U29"/>
  <c r="S29"/>
  <c r="P29"/>
  <c r="N29"/>
  <c r="D29"/>
  <c r="U28"/>
  <c r="S28"/>
  <c r="P28"/>
  <c r="N28"/>
  <c r="D28"/>
  <c r="U27"/>
  <c r="S27"/>
  <c r="P27"/>
  <c r="N27"/>
  <c r="D27"/>
  <c r="U26"/>
  <c r="S26"/>
  <c r="P26"/>
  <c r="N26"/>
  <c r="D26"/>
  <c r="U25"/>
  <c r="S25"/>
  <c r="P25"/>
  <c r="N25"/>
  <c r="D25"/>
  <c r="U24"/>
  <c r="S24"/>
  <c r="P24"/>
  <c r="N24"/>
  <c r="D24"/>
  <c r="U23"/>
  <c r="S23"/>
  <c r="P23"/>
  <c r="N23"/>
  <c r="D23"/>
  <c r="U22"/>
  <c r="S22"/>
  <c r="P22"/>
  <c r="N22"/>
  <c r="D22"/>
  <c r="U21"/>
  <c r="S21"/>
  <c r="P21"/>
  <c r="N21"/>
  <c r="D21"/>
  <c r="U20"/>
  <c r="S20"/>
  <c r="P20"/>
  <c r="N20"/>
  <c r="D20"/>
  <c r="U19"/>
  <c r="S19"/>
  <c r="P19"/>
  <c r="N19"/>
  <c r="D19"/>
  <c r="U18"/>
  <c r="S18"/>
  <c r="P18"/>
  <c r="N18"/>
  <c r="D18"/>
  <c r="U17"/>
  <c r="S17"/>
  <c r="P17"/>
  <c r="N17"/>
  <c r="D17"/>
  <c r="U16"/>
  <c r="S16"/>
  <c r="P16"/>
  <c r="N16"/>
  <c r="D16"/>
  <c r="U15"/>
  <c r="S15"/>
  <c r="P15"/>
  <c r="N15"/>
  <c r="D15"/>
  <c r="U14"/>
  <c r="S14"/>
  <c r="P14"/>
  <c r="N14"/>
  <c r="D14"/>
  <c r="U13"/>
  <c r="S13"/>
  <c r="P13"/>
  <c r="N13"/>
  <c r="D13"/>
  <c r="U12"/>
  <c r="S12"/>
  <c r="P12"/>
  <c r="N12"/>
  <c r="D12"/>
  <c r="U11"/>
  <c r="S11"/>
  <c r="P11"/>
  <c r="N11"/>
  <c r="D11"/>
  <c r="U10"/>
  <c r="S10"/>
  <c r="P10"/>
  <c r="N10"/>
  <c r="D10"/>
  <c r="U9"/>
  <c r="S9"/>
  <c r="P9"/>
  <c r="N9"/>
  <c r="D9"/>
  <c r="U8"/>
  <c r="S8"/>
  <c r="P8"/>
  <c r="N8"/>
  <c r="D8"/>
  <c r="U7"/>
  <c r="S7"/>
  <c r="P7"/>
  <c r="N7"/>
  <c r="D7"/>
  <c r="U6"/>
  <c r="S6"/>
  <c r="P6"/>
  <c r="N6"/>
  <c r="D6"/>
  <c r="U5"/>
  <c r="S5"/>
  <c r="P5"/>
  <c r="N5"/>
  <c r="D5"/>
  <c r="U4"/>
  <c r="S4"/>
  <c r="P4"/>
  <c r="N4"/>
  <c r="D4"/>
  <c r="U3"/>
  <c r="S3"/>
  <c r="P3"/>
  <c r="N3"/>
  <c r="D3"/>
  <c r="U2"/>
  <c r="P2"/>
  <c r="N2"/>
  <c r="D2"/>
</calcChain>
</file>

<file path=xl/sharedStrings.xml><?xml version="1.0" encoding="utf-8"?>
<sst xmlns="http://schemas.openxmlformats.org/spreadsheetml/2006/main" count="1117" uniqueCount="224">
  <si>
    <t>Key</t>
  </si>
  <si>
    <t>Project Key</t>
  </si>
  <si>
    <t>Priority</t>
  </si>
  <si>
    <t>Status</t>
  </si>
  <si>
    <t>Assignee</t>
  </si>
  <si>
    <t>Reporter</t>
  </si>
  <si>
    <t>Execution Version</t>
  </si>
  <si>
    <t>Test Cycle</t>
  </si>
  <si>
    <t>Execution Status</t>
  </si>
  <si>
    <t>Execution Defects</t>
  </si>
  <si>
    <t>Execution Defects Count</t>
  </si>
  <si>
    <t>Step Defects</t>
  </si>
  <si>
    <t>Step Defects Count</t>
  </si>
  <si>
    <t>Executed By</t>
  </si>
  <si>
    <t>Summary</t>
  </si>
  <si>
    <t>Execution ID</t>
  </si>
  <si>
    <t>Grand Total</t>
  </si>
  <si>
    <t>Execution</t>
  </si>
  <si>
    <t>Tester</t>
  </si>
  <si>
    <t>Test</t>
  </si>
  <si>
    <t>Sum of Execution Defects Count</t>
  </si>
  <si>
    <t>Sum of Step Defects Count</t>
  </si>
  <si>
    <t>Executed On Year</t>
  </si>
  <si>
    <t>Executed On Month</t>
  </si>
  <si>
    <t>Executed On</t>
  </si>
  <si>
    <t>Executed On Day</t>
  </si>
  <si>
    <t>Title</t>
  </si>
  <si>
    <t>PASS</t>
  </si>
  <si>
    <t>FAIL</t>
  </si>
  <si>
    <t>WIP</t>
  </si>
  <si>
    <t>BLOCKED</t>
  </si>
  <si>
    <t>UNEXECUTED</t>
  </si>
  <si>
    <t/>
  </si>
  <si>
    <t>CWT-1</t>
  </si>
  <si>
    <t>CWT</t>
  </si>
  <si>
    <t>Test the behavior of required fields</t>
  </si>
  <si>
    <t>Medium</t>
  </si>
  <si>
    <t>To Do</t>
  </si>
  <si>
    <t>David Parker</t>
  </si>
  <si>
    <t>v0.1</t>
  </si>
  <si>
    <t>Sanity</t>
  </si>
  <si>
    <t>Unscheduled</t>
  </si>
  <si>
    <t>Ad hoc</t>
  </si>
  <si>
    <t>Matthew Bates</t>
  </si>
  <si>
    <t>CWT-2</t>
  </si>
  <si>
    <t>Enter different data types</t>
  </si>
  <si>
    <t>Quentin Ortiz</t>
  </si>
  <si>
    <t>Regression</t>
  </si>
  <si>
    <t>CWT-22</t>
  </si>
  <si>
    <t>(Unexecuted)</t>
  </si>
  <si>
    <t>CWT-3</t>
  </si>
  <si>
    <t>Use various field widths</t>
  </si>
  <si>
    <t>CWT-16</t>
  </si>
  <si>
    <t>CWT-4</t>
  </si>
  <si>
    <t>Onscreen instructions</t>
  </si>
  <si>
    <t>CWT-5</t>
  </si>
  <si>
    <t>Keep onscreen instructions brief</t>
  </si>
  <si>
    <t>CWT-6</t>
  </si>
  <si>
    <t>Progress bars appearance at different scenarios</t>
  </si>
  <si>
    <t>CWT-7</t>
  </si>
  <si>
    <t>Same document opened multiple times</t>
  </si>
  <si>
    <t>CWT-17</t>
  </si>
  <si>
    <t>CWT-8</t>
  </si>
  <si>
    <t>Cosmetic inconsistencies</t>
  </si>
  <si>
    <t>CWT-20, CWT-21</t>
  </si>
  <si>
    <t>CWT-9</t>
  </si>
  <si>
    <t>Abbreviation inconsistencies</t>
  </si>
  <si>
    <t>CWT-10</t>
  </si>
  <si>
    <t>Confirmations on saving forms</t>
  </si>
  <si>
    <t>CWT-11</t>
  </si>
  <si>
    <t>Use type ahead feature for form filling</t>
  </si>
  <si>
    <t>Unassigned</t>
  </si>
  <si>
    <t>CWT-12</t>
  </si>
  <si>
    <t>Try table scrolling edge cases</t>
  </si>
  <si>
    <t>CWT-18, CWT-19</t>
  </si>
  <si>
    <t>CWT-13</t>
  </si>
  <si>
    <t>Error logging</t>
  </si>
  <si>
    <t>CWT-14</t>
  </si>
  <si>
    <t>Try all shortcut keys</t>
  </si>
  <si>
    <t>CWT-15</t>
  </si>
  <si>
    <t>Invalid menu items</t>
  </si>
  <si>
    <t>Keyboard switching for number type fields on mobile</t>
  </si>
  <si>
    <t>John Hopkins</t>
  </si>
  <si>
    <t>CWT-23</t>
  </si>
  <si>
    <t>Load website with various connections quality</t>
  </si>
  <si>
    <t>v0.3</t>
  </si>
  <si>
    <t>CWT-24</t>
  </si>
  <si>
    <t>Try different browsers for compatibility</t>
  </si>
  <si>
    <t>v1.0</t>
  </si>
  <si>
    <t>CWT-26</t>
  </si>
  <si>
    <t>Response times at different connection speeds</t>
  </si>
  <si>
    <t>CWT-27</t>
  </si>
  <si>
    <t>Verify required SSL security compliance</t>
  </si>
  <si>
    <t>CWT-28</t>
  </si>
  <si>
    <t>Database consistency</t>
  </si>
  <si>
    <t>CWT-29</t>
  </si>
  <si>
    <t>HTTP protocol used to maintain website cookies</t>
  </si>
  <si>
    <t>Values</t>
  </si>
  <si>
    <t>CWT-12 / Try table scrolling edge cases</t>
  </si>
  <si>
    <t>CWT-2 / Enter different data types</t>
  </si>
  <si>
    <t>CWT-27 / Verify required SSL security compliance</t>
  </si>
  <si>
    <t>CWT-3 / Use various field widths</t>
  </si>
  <si>
    <t>CWT-4 / Onscreen instructions</t>
  </si>
  <si>
    <t>CWT-6 / Progress bars appearance at different scenarios</t>
  </si>
  <si>
    <t>CWT-7 / Same document opened multiple times</t>
  </si>
  <si>
    <t>CWT-8 / Cosmetic inconsistencies</t>
  </si>
  <si>
    <t>NVT-1</t>
  </si>
  <si>
    <t>NVT-2</t>
  </si>
  <si>
    <t>NVT-3</t>
  </si>
  <si>
    <t>NVT-4</t>
  </si>
  <si>
    <t>NVT-5</t>
  </si>
  <si>
    <t>NVT-6</t>
  </si>
  <si>
    <t>NVT-7</t>
  </si>
  <si>
    <t>NVT-8</t>
  </si>
  <si>
    <t>NVT-9</t>
  </si>
  <si>
    <t>NVT-10</t>
  </si>
  <si>
    <t>NVT-11</t>
  </si>
  <si>
    <t>NVT-12</t>
  </si>
  <si>
    <t>NVT-13</t>
  </si>
  <si>
    <t>NVT-14</t>
  </si>
  <si>
    <t>NVT-15</t>
  </si>
  <si>
    <t>NVT-16</t>
  </si>
  <si>
    <t>NVT-17</t>
  </si>
  <si>
    <t>NVT-18</t>
  </si>
  <si>
    <t>NVT-19</t>
  </si>
  <si>
    <t>NVT-20</t>
  </si>
  <si>
    <t>NVT-21</t>
  </si>
  <si>
    <t>NVT-22</t>
  </si>
  <si>
    <t>NVT-23</t>
  </si>
  <si>
    <t>NVT-24</t>
  </si>
  <si>
    <t>NVT-25</t>
  </si>
  <si>
    <t>NVT</t>
  </si>
  <si>
    <t>All fields on page should be aligned properly</t>
  </si>
  <si>
    <t>Enough space should be provided between field labels</t>
  </si>
  <si>
    <t>Numeric values should be right justified</t>
  </si>
  <si>
    <t>Scroll bar should be enabled only when necessary</t>
  </si>
  <si>
    <t>Font size and style should be standard as specified in SRS</t>
  </si>
  <si>
    <t>Description text box should be multi-line</t>
  </si>
  <si>
    <t>Disabled fields should be grayed out</t>
  </si>
  <si>
    <t>Upon click mouse arrow pointer should get changed to cursor</t>
  </si>
  <si>
    <t>User should not be able to type in drop down select lists</t>
  </si>
  <si>
    <t>Information filled by users should remain intact when there is error message on page submit</t>
  </si>
  <si>
    <t>Check if proper field labels are used in error messages</t>
  </si>
  <si>
    <t>Dropdown field values should be displayed in defined sort order</t>
  </si>
  <si>
    <t>Tab and Shift+Tab order should work properly</t>
  </si>
  <si>
    <t>Default radio options should be pre-selected on page load</t>
  </si>
  <si>
    <t>Field specific help messages should be available</t>
  </si>
  <si>
    <t>Check if correct fields are highlighted in case of errors</t>
  </si>
  <si>
    <t>Check if dropdown list options are readable</t>
  </si>
  <si>
    <t>All buttons on page should be accessible by keyboard shortcuts</t>
  </si>
  <si>
    <t>Check all pages for broken images</t>
  </si>
  <si>
    <t>Check all pages for broken links</t>
  </si>
  <si>
    <t>All pages should have title</t>
  </si>
  <si>
    <t>Confirmation messages should be displayed before performing any update or delete operation</t>
  </si>
  <si>
    <t>Hour glass should be displayed when application is busy</t>
  </si>
  <si>
    <t>Page text should be left justified</t>
  </si>
  <si>
    <t>User should be able to select only one radio option</t>
  </si>
  <si>
    <t>NVT-1 / All fields on page should be aligned properly</t>
  </si>
  <si>
    <t>GUI</t>
  </si>
  <si>
    <t>Usability</t>
  </si>
  <si>
    <t>v0.2</t>
  </si>
  <si>
    <t>CWT-76, CWT-77, CWT78</t>
  </si>
  <si>
    <t>CWT-77</t>
  </si>
  <si>
    <t>CWT-55</t>
  </si>
  <si>
    <t>CWT-99</t>
  </si>
  <si>
    <t>Katerina Gonzales</t>
  </si>
  <si>
    <t>NVT-2  / Numeric values should be right justified</t>
  </si>
  <si>
    <t>NVT-3 / Enough space should be provided between field labels</t>
  </si>
  <si>
    <t>NVT-5 / Font size and style should be standard as specified in SRS</t>
  </si>
  <si>
    <t>NVT-4 / Scroll bar should be enabled only when necessary</t>
  </si>
  <si>
    <t>NVT-6 / Description text box should be multi-line</t>
  </si>
  <si>
    <t>NVT-7 / Disabled fields should be grayed out</t>
  </si>
  <si>
    <t>NVT-8 / Upon click mouse arrow pointer should get changed to cursor</t>
  </si>
  <si>
    <t>NVT-9 / User should not be able to type in drop down select lists</t>
  </si>
  <si>
    <t>NVT-10 / Information filled by users should remain intact when there is error message on page submit</t>
  </si>
  <si>
    <t>NVT-11 / Check if proper field labels are used in error messages</t>
  </si>
  <si>
    <t>NVT-12 / Dropdown field values should be displayed in defined sort order</t>
  </si>
  <si>
    <t>NVT-13 / Tab and Shift+Tab order should work properly</t>
  </si>
  <si>
    <t>NVT-14 / Default radio options should be pre-selected on page load</t>
  </si>
  <si>
    <t>NVT-15 / Field specific help messages should be available</t>
  </si>
  <si>
    <t>NVT-16 / Check if correct fields are highlighted in case of errors</t>
  </si>
  <si>
    <t>NVT-17 / Check if dropdown list options are readable</t>
  </si>
  <si>
    <t>NVT-18 / All buttons on page should be accessible by keyboard shortcut</t>
  </si>
  <si>
    <t>NVT-19 / Check all pages for broken images</t>
  </si>
  <si>
    <t>NVT-20 / Check all pages for broken links</t>
  </si>
  <si>
    <t>NVT-21 / All pages should have title</t>
  </si>
  <si>
    <t>NVT-22 / Confirmation messages should be displayed before performing any update or delete operation</t>
  </si>
  <si>
    <t>NVT-23 / Hour glass should be displayed when application is busy</t>
  </si>
  <si>
    <t>NVT-24 / Page text should be left justified</t>
  </si>
  <si>
    <t>NVT-25 / User should be able to select only one radio option</t>
  </si>
  <si>
    <t>NVT-26, NVT-27</t>
  </si>
  <si>
    <t>NVT-26, NVT-27, NVT-28, NVT-29</t>
  </si>
  <si>
    <t>NVT-26, NVT-28, NVT-29</t>
  </si>
  <si>
    <t>NVT-26, NVT-28</t>
  </si>
  <si>
    <t>NVT-26</t>
  </si>
  <si>
    <t>CWT-76, CWT-77</t>
  </si>
  <si>
    <t>CWT-18</t>
  </si>
  <si>
    <t>CWT-22, CWT-89</t>
  </si>
  <si>
    <t>High</t>
  </si>
  <si>
    <t>Low</t>
  </si>
  <si>
    <t>Highest</t>
  </si>
  <si>
    <t>In progress</t>
  </si>
  <si>
    <t>Done</t>
  </si>
  <si>
    <t>May</t>
  </si>
  <si>
    <t>Aug</t>
  </si>
  <si>
    <t>Oct</t>
  </si>
  <si>
    <t>Jul</t>
  </si>
  <si>
    <t>Jun</t>
  </si>
  <si>
    <t>Sep</t>
  </si>
  <si>
    <t>Count of Execution ID</t>
  </si>
  <si>
    <t>CWT-1 / Test the behavior of required fields</t>
  </si>
  <si>
    <t>CWT-10 / Confirmations on saving forms</t>
  </si>
  <si>
    <t>CWT-11 / Use type ahead feature for form filling</t>
  </si>
  <si>
    <t>CWT-13 / Error logging</t>
  </si>
  <si>
    <t>CWT-14 / Try all shortcut keys</t>
  </si>
  <si>
    <t>CWT-15 / Invalid menu items</t>
  </si>
  <si>
    <t>CWT-16 / Keyboard switching for number type fields on mobile</t>
  </si>
  <si>
    <t>CWT-23 / Load website with various connections quality</t>
  </si>
  <si>
    <t>CWT-24 / Try different browsers for compatibility</t>
  </si>
  <si>
    <t>CWT-26 / Response times at different connection speeds</t>
  </si>
  <si>
    <t>CWT-28 / Database consistency</t>
  </si>
  <si>
    <t>CWT-29 / HTTP protocol used to maintain website cookies</t>
  </si>
  <si>
    <t>CWT-5 / Keep onscreen instructions brief</t>
  </si>
  <si>
    <t>CWT-9 / Abbreviation inconsistencies</t>
  </si>
</sst>
</file>

<file path=xl/styles.xml><?xml version="1.0" encoding="utf-8"?>
<styleSheet xmlns="http://schemas.openxmlformats.org/spreadsheetml/2006/main">
  <numFmts count="2">
    <numFmt numFmtId="164" formatCode="[$-409]dd\-mmm\-yy;@"/>
    <numFmt numFmtId="165" formatCode="[$-409]mmmmm;@"/>
  </numFmts>
  <fonts count="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222222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2" borderId="0" xfId="0" applyFont="1" applyFill="1" applyBorder="1"/>
    <xf numFmtId="0" fontId="0" fillId="0" borderId="0" xfId="0" applyAlignment="1">
      <alignment horizontal="left" indent="2"/>
    </xf>
    <xf numFmtId="0" fontId="3" fillId="0" borderId="0" xfId="0" applyFont="1"/>
    <xf numFmtId="164" fontId="1" fillId="2" borderId="1" xfId="0" applyNumberFormat="1" applyFont="1" applyFill="1" applyBorder="1"/>
    <xf numFmtId="164" fontId="2" fillId="0" borderId="0" xfId="0" applyNumberFormat="1" applyFont="1"/>
    <xf numFmtId="164" fontId="0" fillId="0" borderId="0" xfId="0" applyNumberFormat="1"/>
    <xf numFmtId="0" fontId="1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 applyAlignment="1"/>
  </cellXfs>
  <cellStyles count="1">
    <cellStyle name="Normal" xfId="0" builtinId="0"/>
  </cellStyles>
  <dxfs count="1">
    <dxf>
      <font>
        <color rgb="FFC00000"/>
      </font>
      <fill>
        <patternFill>
          <bgColor rgb="FFFAC7CE"/>
        </patternFill>
      </fill>
    </dxf>
  </dxfs>
  <tableStyles count="0" defaultTableStyle="TableStyleMedium2" defaultPivotStyle="PivotStyleLight16"/>
  <colors>
    <mruColors>
      <color rgb="FFA0A0A0"/>
      <color rgb="FF6693B0"/>
      <color rgb="FFF2B000"/>
      <color rgb="FFF29200"/>
      <color rgb="FFCC3300"/>
      <color rgb="FF75B000"/>
      <color rgb="FFFA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[jira-zephyr-report.xlsx]Execution per Version!PivotTable5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Test Executions per Version</a:t>
            </a:r>
          </a:p>
        </c:rich>
      </c:tx>
      <c:layout>
        <c:manualLayout>
          <c:xMode val="edge"/>
          <c:yMode val="edge"/>
          <c:x val="0.3785092556429398"/>
          <c:y val="3.3498622880185881E-2"/>
        </c:manualLayout>
      </c:layout>
      <c:overlay val="1"/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75B00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CC3300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F2B00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6693B0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rgbClr val="A0A0A0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rgbClr val="FAC7CE"/>
          </a:solidFill>
          <a:ln>
            <a:noFill/>
          </a:ln>
          <a:effectLst/>
        </c:spP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</c:pivotFmt>
      <c:pivotFmt>
        <c:idx val="16"/>
        <c:spPr>
          <a:solidFill>
            <a:srgbClr val="75B000"/>
          </a:solidFill>
        </c:spPr>
        <c:marker>
          <c:symbol val="none"/>
        </c:marker>
      </c:pivotFmt>
      <c:pivotFmt>
        <c:idx val="17"/>
        <c:spPr>
          <a:solidFill>
            <a:srgbClr val="CC3300"/>
          </a:solidFill>
        </c:spPr>
        <c:marker>
          <c:symbol val="none"/>
        </c:marker>
      </c:pivotFmt>
      <c:pivotFmt>
        <c:idx val="18"/>
        <c:spPr>
          <a:solidFill>
            <a:srgbClr val="F2B000"/>
          </a:solidFill>
        </c:spPr>
        <c:marker>
          <c:symbol val="none"/>
        </c:marker>
      </c:pivotFmt>
      <c:pivotFmt>
        <c:idx val="19"/>
        <c:spPr>
          <a:solidFill>
            <a:srgbClr val="6693B0"/>
          </a:solidFill>
        </c:spPr>
        <c:marker>
          <c:symbol val="none"/>
        </c:marker>
      </c:pivotFmt>
      <c:pivotFmt>
        <c:idx val="20"/>
        <c:spPr>
          <a:solidFill>
            <a:srgbClr val="A0A0A0"/>
          </a:solidFill>
        </c:spPr>
        <c:marker>
          <c:symbol val="none"/>
        </c:marker>
      </c:pivotFmt>
      <c:pivotFmt>
        <c:idx val="21"/>
        <c:spPr>
          <a:solidFill>
            <a:srgbClr val="A0A0A0"/>
          </a:solidFill>
        </c:spPr>
        <c:marker>
          <c:symbol val="none"/>
        </c:marker>
      </c:pivotFmt>
      <c:pivotFmt>
        <c:idx val="22"/>
        <c:spPr>
          <a:solidFill>
            <a:srgbClr val="6693B0"/>
          </a:solidFill>
        </c:spPr>
        <c:marker>
          <c:symbol val="none"/>
        </c:marker>
      </c:pivotFmt>
      <c:pivotFmt>
        <c:idx val="23"/>
        <c:spPr>
          <a:solidFill>
            <a:srgbClr val="F2B000"/>
          </a:solidFill>
        </c:spPr>
        <c:marker>
          <c:symbol val="none"/>
        </c:marker>
      </c:pivotFmt>
      <c:pivotFmt>
        <c:idx val="24"/>
        <c:spPr>
          <a:solidFill>
            <a:srgbClr val="CC3300"/>
          </a:solidFill>
        </c:spPr>
        <c:marker>
          <c:symbol val="none"/>
        </c:marker>
      </c:pivotFmt>
      <c:pivotFmt>
        <c:idx val="25"/>
        <c:spPr>
          <a:solidFill>
            <a:srgbClr val="75B000"/>
          </a:solidFill>
        </c:spPr>
        <c:marker>
          <c:symbol val="none"/>
        </c:marker>
      </c:pivotFmt>
      <c:pivotFmt>
        <c:idx val="26"/>
        <c:spPr>
          <a:solidFill>
            <a:srgbClr val="A0A0A0"/>
          </a:solidFill>
        </c:spPr>
        <c:marker>
          <c:symbol val="none"/>
        </c:marker>
      </c:pivotFmt>
      <c:pivotFmt>
        <c:idx val="27"/>
        <c:spPr>
          <a:solidFill>
            <a:srgbClr val="6693B0"/>
          </a:solidFill>
        </c:spPr>
        <c:marker>
          <c:symbol val="none"/>
        </c:marker>
      </c:pivotFmt>
      <c:pivotFmt>
        <c:idx val="28"/>
        <c:spPr>
          <a:solidFill>
            <a:srgbClr val="F2B000"/>
          </a:solidFill>
        </c:spPr>
        <c:marker>
          <c:symbol val="none"/>
        </c:marker>
      </c:pivotFmt>
      <c:pivotFmt>
        <c:idx val="29"/>
        <c:spPr>
          <a:solidFill>
            <a:srgbClr val="CC3300"/>
          </a:solidFill>
        </c:spPr>
        <c:marker>
          <c:symbol val="none"/>
        </c:marker>
      </c:pivotFmt>
      <c:pivotFmt>
        <c:idx val="30"/>
        <c:spPr>
          <a:solidFill>
            <a:srgbClr val="75B000"/>
          </a:solidFill>
        </c:spPr>
        <c:marker>
          <c:symbol val="none"/>
        </c:marker>
      </c:pivotFmt>
    </c:pivotFmts>
    <c:plotArea>
      <c:layout/>
      <c:barChart>
        <c:barDir val="col"/>
        <c:grouping val="stacked"/>
        <c:ser>
          <c:idx val="0"/>
          <c:order val="0"/>
          <c:tx>
            <c:strRef>
              <c:f>'Execution per Version'!$B$1:$B$2</c:f>
              <c:strCache>
                <c:ptCount val="1"/>
                <c:pt idx="0">
                  <c:v>UNEXECUTED</c:v>
                </c:pt>
              </c:strCache>
            </c:strRef>
          </c:tx>
          <c:spPr>
            <a:solidFill>
              <a:srgbClr val="A0A0A0"/>
            </a:solidFill>
          </c:spPr>
          <c:cat>
            <c:multiLvlStrRef>
              <c:f>'Execution per Version'!$A$3:$A$26</c:f>
              <c:multiLvlStrCache>
                <c:ptCount val="16"/>
                <c:lvl>
                  <c:pt idx="0">
                    <c:v>Unscheduled</c:v>
                  </c:pt>
                  <c:pt idx="1">
                    <c:v>v0.1</c:v>
                  </c:pt>
                  <c:pt idx="2">
                    <c:v>v0.3</c:v>
                  </c:pt>
                  <c:pt idx="3">
                    <c:v>v1.0</c:v>
                  </c:pt>
                  <c:pt idx="4">
                    <c:v>v0.1</c:v>
                  </c:pt>
                  <c:pt idx="5">
                    <c:v>v0.1</c:v>
                  </c:pt>
                  <c:pt idx="6">
                    <c:v>v1.0</c:v>
                  </c:pt>
                  <c:pt idx="7">
                    <c:v>Unscheduled</c:v>
                  </c:pt>
                  <c:pt idx="8">
                    <c:v>v0.1</c:v>
                  </c:pt>
                  <c:pt idx="9">
                    <c:v>v0.2</c:v>
                  </c:pt>
                  <c:pt idx="10">
                    <c:v>v0.3</c:v>
                  </c:pt>
                  <c:pt idx="11">
                    <c:v>v1.0</c:v>
                  </c:pt>
                  <c:pt idx="12">
                    <c:v>Unscheduled</c:v>
                  </c:pt>
                  <c:pt idx="13">
                    <c:v>v0.1</c:v>
                  </c:pt>
                  <c:pt idx="14">
                    <c:v>v0.2</c:v>
                  </c:pt>
                  <c:pt idx="15">
                    <c:v>v0.3</c:v>
                  </c:pt>
                </c:lvl>
                <c:lvl>
                  <c:pt idx="0">
                    <c:v>Ad hoc</c:v>
                  </c:pt>
                  <c:pt idx="4">
                    <c:v>Regression</c:v>
                  </c:pt>
                  <c:pt idx="5">
                    <c:v>Sanity</c:v>
                  </c:pt>
                  <c:pt idx="7">
                    <c:v>GUI</c:v>
                  </c:pt>
                  <c:pt idx="12">
                    <c:v>Usability</c:v>
                  </c:pt>
                </c:lvl>
                <c:lvl>
                  <c:pt idx="0">
                    <c:v>CWT</c:v>
                  </c:pt>
                  <c:pt idx="7">
                    <c:v>NVT</c:v>
                  </c:pt>
                </c:lvl>
              </c:multiLvlStrCache>
            </c:multiLvlStrRef>
          </c:cat>
          <c:val>
            <c:numRef>
              <c:f>'Execution per Version'!$B$3:$B$26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8">
                  <c:v>1</c:v>
                </c:pt>
                <c:pt idx="9">
                  <c:v>2</c:v>
                </c:pt>
                <c:pt idx="12">
                  <c:v>1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5-4FE0-9187-C7B8EA81C3F8}"/>
            </c:ext>
          </c:extLst>
        </c:ser>
        <c:ser>
          <c:idx val="1"/>
          <c:order val="1"/>
          <c:tx>
            <c:strRef>
              <c:f>'Execution per Version'!$C$1:$C$2</c:f>
              <c:strCache>
                <c:ptCount val="1"/>
                <c:pt idx="0">
                  <c:v>BLOCKED</c:v>
                </c:pt>
              </c:strCache>
            </c:strRef>
          </c:tx>
          <c:spPr>
            <a:solidFill>
              <a:srgbClr val="6693B0"/>
            </a:solidFill>
          </c:spPr>
          <c:cat>
            <c:multiLvlStrRef>
              <c:f>'Execution per Version'!$A$3:$A$26</c:f>
              <c:multiLvlStrCache>
                <c:ptCount val="16"/>
                <c:lvl>
                  <c:pt idx="0">
                    <c:v>Unscheduled</c:v>
                  </c:pt>
                  <c:pt idx="1">
                    <c:v>v0.1</c:v>
                  </c:pt>
                  <c:pt idx="2">
                    <c:v>v0.3</c:v>
                  </c:pt>
                  <c:pt idx="3">
                    <c:v>v1.0</c:v>
                  </c:pt>
                  <c:pt idx="4">
                    <c:v>v0.1</c:v>
                  </c:pt>
                  <c:pt idx="5">
                    <c:v>v0.1</c:v>
                  </c:pt>
                  <c:pt idx="6">
                    <c:v>v1.0</c:v>
                  </c:pt>
                  <c:pt idx="7">
                    <c:v>Unscheduled</c:v>
                  </c:pt>
                  <c:pt idx="8">
                    <c:v>v0.1</c:v>
                  </c:pt>
                  <c:pt idx="9">
                    <c:v>v0.2</c:v>
                  </c:pt>
                  <c:pt idx="10">
                    <c:v>v0.3</c:v>
                  </c:pt>
                  <c:pt idx="11">
                    <c:v>v1.0</c:v>
                  </c:pt>
                  <c:pt idx="12">
                    <c:v>Unscheduled</c:v>
                  </c:pt>
                  <c:pt idx="13">
                    <c:v>v0.1</c:v>
                  </c:pt>
                  <c:pt idx="14">
                    <c:v>v0.2</c:v>
                  </c:pt>
                  <c:pt idx="15">
                    <c:v>v0.3</c:v>
                  </c:pt>
                </c:lvl>
                <c:lvl>
                  <c:pt idx="0">
                    <c:v>Ad hoc</c:v>
                  </c:pt>
                  <c:pt idx="4">
                    <c:v>Regression</c:v>
                  </c:pt>
                  <c:pt idx="5">
                    <c:v>Sanity</c:v>
                  </c:pt>
                  <c:pt idx="7">
                    <c:v>GUI</c:v>
                  </c:pt>
                  <c:pt idx="12">
                    <c:v>Usability</c:v>
                  </c:pt>
                </c:lvl>
                <c:lvl>
                  <c:pt idx="0">
                    <c:v>CWT</c:v>
                  </c:pt>
                  <c:pt idx="7">
                    <c:v>NVT</c:v>
                  </c:pt>
                </c:lvl>
              </c:multiLvlStrCache>
            </c:multiLvlStrRef>
          </c:cat>
          <c:val>
            <c:numRef>
              <c:f>'Execution per Version'!$C$3:$C$26</c:f>
              <c:numCache>
                <c:formatCode>General</c:formatCode>
                <c:ptCount val="16"/>
                <c:pt idx="1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F4-4EA0-8AB8-84A14C42B172}"/>
            </c:ext>
          </c:extLst>
        </c:ser>
        <c:ser>
          <c:idx val="2"/>
          <c:order val="2"/>
          <c:tx>
            <c:strRef>
              <c:f>'Execution per Version'!$D$1:$D$2</c:f>
              <c:strCache>
                <c:ptCount val="1"/>
                <c:pt idx="0">
                  <c:v>WIP</c:v>
                </c:pt>
              </c:strCache>
            </c:strRef>
          </c:tx>
          <c:spPr>
            <a:solidFill>
              <a:srgbClr val="F2B000"/>
            </a:solidFill>
          </c:spPr>
          <c:cat>
            <c:multiLvlStrRef>
              <c:f>'Execution per Version'!$A$3:$A$26</c:f>
              <c:multiLvlStrCache>
                <c:ptCount val="16"/>
                <c:lvl>
                  <c:pt idx="0">
                    <c:v>Unscheduled</c:v>
                  </c:pt>
                  <c:pt idx="1">
                    <c:v>v0.1</c:v>
                  </c:pt>
                  <c:pt idx="2">
                    <c:v>v0.3</c:v>
                  </c:pt>
                  <c:pt idx="3">
                    <c:v>v1.0</c:v>
                  </c:pt>
                  <c:pt idx="4">
                    <c:v>v0.1</c:v>
                  </c:pt>
                  <c:pt idx="5">
                    <c:v>v0.1</c:v>
                  </c:pt>
                  <c:pt idx="6">
                    <c:v>v1.0</c:v>
                  </c:pt>
                  <c:pt idx="7">
                    <c:v>Unscheduled</c:v>
                  </c:pt>
                  <c:pt idx="8">
                    <c:v>v0.1</c:v>
                  </c:pt>
                  <c:pt idx="9">
                    <c:v>v0.2</c:v>
                  </c:pt>
                  <c:pt idx="10">
                    <c:v>v0.3</c:v>
                  </c:pt>
                  <c:pt idx="11">
                    <c:v>v1.0</c:v>
                  </c:pt>
                  <c:pt idx="12">
                    <c:v>Unscheduled</c:v>
                  </c:pt>
                  <c:pt idx="13">
                    <c:v>v0.1</c:v>
                  </c:pt>
                  <c:pt idx="14">
                    <c:v>v0.2</c:v>
                  </c:pt>
                  <c:pt idx="15">
                    <c:v>v0.3</c:v>
                  </c:pt>
                </c:lvl>
                <c:lvl>
                  <c:pt idx="0">
                    <c:v>Ad hoc</c:v>
                  </c:pt>
                  <c:pt idx="4">
                    <c:v>Regression</c:v>
                  </c:pt>
                  <c:pt idx="5">
                    <c:v>Sanity</c:v>
                  </c:pt>
                  <c:pt idx="7">
                    <c:v>GUI</c:v>
                  </c:pt>
                  <c:pt idx="12">
                    <c:v>Usability</c:v>
                  </c:pt>
                </c:lvl>
                <c:lvl>
                  <c:pt idx="0">
                    <c:v>CWT</c:v>
                  </c:pt>
                  <c:pt idx="7">
                    <c:v>NVT</c:v>
                  </c:pt>
                </c:lvl>
              </c:multiLvlStrCache>
            </c:multiLvlStrRef>
          </c:cat>
          <c:val>
            <c:numRef>
              <c:f>'Execution per Version'!$D$3:$D$26</c:f>
              <c:numCache>
                <c:formatCode>General</c:formatCode>
                <c:ptCount val="16"/>
                <c:pt idx="1">
                  <c:v>2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12">
                  <c:v>1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F4-4EA0-8AB8-84A14C42B172}"/>
            </c:ext>
          </c:extLst>
        </c:ser>
        <c:ser>
          <c:idx val="3"/>
          <c:order val="3"/>
          <c:tx>
            <c:strRef>
              <c:f>'Execution per Version'!$E$1:$E$2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CC3300"/>
            </a:solidFill>
          </c:spPr>
          <c:cat>
            <c:multiLvlStrRef>
              <c:f>'Execution per Version'!$A$3:$A$26</c:f>
              <c:multiLvlStrCache>
                <c:ptCount val="16"/>
                <c:lvl>
                  <c:pt idx="0">
                    <c:v>Unscheduled</c:v>
                  </c:pt>
                  <c:pt idx="1">
                    <c:v>v0.1</c:v>
                  </c:pt>
                  <c:pt idx="2">
                    <c:v>v0.3</c:v>
                  </c:pt>
                  <c:pt idx="3">
                    <c:v>v1.0</c:v>
                  </c:pt>
                  <c:pt idx="4">
                    <c:v>v0.1</c:v>
                  </c:pt>
                  <c:pt idx="5">
                    <c:v>v0.1</c:v>
                  </c:pt>
                  <c:pt idx="6">
                    <c:v>v1.0</c:v>
                  </c:pt>
                  <c:pt idx="7">
                    <c:v>Unscheduled</c:v>
                  </c:pt>
                  <c:pt idx="8">
                    <c:v>v0.1</c:v>
                  </c:pt>
                  <c:pt idx="9">
                    <c:v>v0.2</c:v>
                  </c:pt>
                  <c:pt idx="10">
                    <c:v>v0.3</c:v>
                  </c:pt>
                  <c:pt idx="11">
                    <c:v>v1.0</c:v>
                  </c:pt>
                  <c:pt idx="12">
                    <c:v>Unscheduled</c:v>
                  </c:pt>
                  <c:pt idx="13">
                    <c:v>v0.1</c:v>
                  </c:pt>
                  <c:pt idx="14">
                    <c:v>v0.2</c:v>
                  </c:pt>
                  <c:pt idx="15">
                    <c:v>v0.3</c:v>
                  </c:pt>
                </c:lvl>
                <c:lvl>
                  <c:pt idx="0">
                    <c:v>Ad hoc</c:v>
                  </c:pt>
                  <c:pt idx="4">
                    <c:v>Regression</c:v>
                  </c:pt>
                  <c:pt idx="5">
                    <c:v>Sanity</c:v>
                  </c:pt>
                  <c:pt idx="7">
                    <c:v>GUI</c:v>
                  </c:pt>
                  <c:pt idx="12">
                    <c:v>Usability</c:v>
                  </c:pt>
                </c:lvl>
                <c:lvl>
                  <c:pt idx="0">
                    <c:v>CWT</c:v>
                  </c:pt>
                  <c:pt idx="7">
                    <c:v>NVT</c:v>
                  </c:pt>
                </c:lvl>
              </c:multiLvlStrCache>
            </c:multiLvlStrRef>
          </c:cat>
          <c:val>
            <c:numRef>
              <c:f>'Execution per Version'!$E$3:$E$26</c:f>
              <c:numCache>
                <c:formatCode>General</c:formatCode>
                <c:ptCount val="16"/>
                <c:pt idx="0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F4-4EA0-8AB8-84A14C42B172}"/>
            </c:ext>
          </c:extLst>
        </c:ser>
        <c:ser>
          <c:idx val="4"/>
          <c:order val="4"/>
          <c:tx>
            <c:strRef>
              <c:f>'Execution per Version'!$F$1:$F$2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75B000"/>
            </a:solidFill>
          </c:spPr>
          <c:cat>
            <c:multiLvlStrRef>
              <c:f>'Execution per Version'!$A$3:$A$26</c:f>
              <c:multiLvlStrCache>
                <c:ptCount val="16"/>
                <c:lvl>
                  <c:pt idx="0">
                    <c:v>Unscheduled</c:v>
                  </c:pt>
                  <c:pt idx="1">
                    <c:v>v0.1</c:v>
                  </c:pt>
                  <c:pt idx="2">
                    <c:v>v0.3</c:v>
                  </c:pt>
                  <c:pt idx="3">
                    <c:v>v1.0</c:v>
                  </c:pt>
                  <c:pt idx="4">
                    <c:v>v0.1</c:v>
                  </c:pt>
                  <c:pt idx="5">
                    <c:v>v0.1</c:v>
                  </c:pt>
                  <c:pt idx="6">
                    <c:v>v1.0</c:v>
                  </c:pt>
                  <c:pt idx="7">
                    <c:v>Unscheduled</c:v>
                  </c:pt>
                  <c:pt idx="8">
                    <c:v>v0.1</c:v>
                  </c:pt>
                  <c:pt idx="9">
                    <c:v>v0.2</c:v>
                  </c:pt>
                  <c:pt idx="10">
                    <c:v>v0.3</c:v>
                  </c:pt>
                  <c:pt idx="11">
                    <c:v>v1.0</c:v>
                  </c:pt>
                  <c:pt idx="12">
                    <c:v>Unscheduled</c:v>
                  </c:pt>
                  <c:pt idx="13">
                    <c:v>v0.1</c:v>
                  </c:pt>
                  <c:pt idx="14">
                    <c:v>v0.2</c:v>
                  </c:pt>
                  <c:pt idx="15">
                    <c:v>v0.3</c:v>
                  </c:pt>
                </c:lvl>
                <c:lvl>
                  <c:pt idx="0">
                    <c:v>Ad hoc</c:v>
                  </c:pt>
                  <c:pt idx="4">
                    <c:v>Regression</c:v>
                  </c:pt>
                  <c:pt idx="5">
                    <c:v>Sanity</c:v>
                  </c:pt>
                  <c:pt idx="7">
                    <c:v>GUI</c:v>
                  </c:pt>
                  <c:pt idx="12">
                    <c:v>Usability</c:v>
                  </c:pt>
                </c:lvl>
                <c:lvl>
                  <c:pt idx="0">
                    <c:v>CWT</c:v>
                  </c:pt>
                  <c:pt idx="7">
                    <c:v>NVT</c:v>
                  </c:pt>
                </c:lvl>
              </c:multiLvlStrCache>
            </c:multiLvlStrRef>
          </c:cat>
          <c:val>
            <c:numRef>
              <c:f>'Execution per Version'!$F$3:$F$26</c:f>
              <c:numCache>
                <c:formatCode>General</c:formatCode>
                <c:ptCount val="16"/>
                <c:pt idx="0">
                  <c:v>4</c:v>
                </c:pt>
                <c:pt idx="1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2">
                  <c:v>4</c:v>
                </c:pt>
                <c:pt idx="1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F4-4EA0-8AB8-84A14C42B172}"/>
            </c:ext>
          </c:extLst>
        </c:ser>
        <c:overlap val="100"/>
        <c:axId val="146134528"/>
        <c:axId val="146136064"/>
      </c:barChart>
      <c:catAx>
        <c:axId val="146134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36064"/>
        <c:crosses val="autoZero"/>
        <c:auto val="1"/>
        <c:lblAlgn val="ctr"/>
        <c:lblOffset val="100"/>
      </c:catAx>
      <c:valAx>
        <c:axId val="146136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[jira-zephyr-report.xlsx]Execution History!PivotTable6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Execution</a:t>
            </a:r>
            <a:r>
              <a:rPr lang="en-US" baseline="0"/>
              <a:t> History</a:t>
            </a:r>
            <a:endParaRPr lang="en-US"/>
          </a:p>
        </c:rich>
      </c:tx>
      <c:layout>
        <c:manualLayout>
          <c:xMode val="edge"/>
          <c:yMode val="edge"/>
          <c:x val="0.39899443061321782"/>
          <c:y val="3.1404958950174304E-2"/>
        </c:manualLayout>
      </c:layout>
      <c:overlay val="1"/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75B00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CC3300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F2B00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6693B0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rgbClr val="A0A0A0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rgbClr val="FAC7CE"/>
          </a:solidFill>
          <a:ln>
            <a:noFill/>
          </a:ln>
          <a:effectLst/>
        </c:spP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</c:pivotFmt>
      <c:pivotFmt>
        <c:idx val="16"/>
        <c:spPr>
          <a:solidFill>
            <a:srgbClr val="75B000"/>
          </a:solidFill>
        </c:spPr>
        <c:marker>
          <c:symbol val="none"/>
        </c:marker>
      </c:pivotFmt>
      <c:pivotFmt>
        <c:idx val="17"/>
        <c:spPr>
          <a:solidFill>
            <a:srgbClr val="CC3300"/>
          </a:solidFill>
        </c:spPr>
        <c:marker>
          <c:symbol val="none"/>
        </c:marker>
      </c:pivotFmt>
      <c:pivotFmt>
        <c:idx val="18"/>
        <c:spPr>
          <a:solidFill>
            <a:srgbClr val="F2B000"/>
          </a:solidFill>
        </c:spPr>
        <c:marker>
          <c:symbol val="none"/>
        </c:marker>
      </c:pivotFmt>
      <c:pivotFmt>
        <c:idx val="19"/>
        <c:spPr>
          <a:solidFill>
            <a:srgbClr val="6693B0"/>
          </a:solidFill>
        </c:spPr>
        <c:marker>
          <c:symbol val="none"/>
        </c:marker>
      </c:pivotFmt>
      <c:pivotFmt>
        <c:idx val="20"/>
        <c:spPr>
          <a:solidFill>
            <a:srgbClr val="A0A0A0"/>
          </a:solidFill>
        </c:spPr>
        <c:marker>
          <c:symbol val="none"/>
        </c:marker>
      </c:pivotFmt>
    </c:pivotFmts>
    <c:plotArea>
      <c:layout/>
      <c:barChart>
        <c:barDir val="col"/>
        <c:grouping val="stacked"/>
        <c:ser>
          <c:idx val="0"/>
          <c:order val="0"/>
          <c:tx>
            <c:strRef>
              <c:f>'Execution History'!$B$1:$B$2</c:f>
              <c:strCache>
                <c:ptCount val="1"/>
                <c:pt idx="0">
                  <c:v>BLOCKED</c:v>
                </c:pt>
              </c:strCache>
            </c:strRef>
          </c:tx>
          <c:spPr>
            <a:solidFill>
              <a:srgbClr val="6693B0"/>
            </a:solidFill>
          </c:spPr>
          <c:cat>
            <c:multiLvlStrRef>
              <c:f>'Execution History'!$A$3:$A$29</c:f>
              <c:multiLvlStrCache>
                <c:ptCount val="19"/>
                <c:lvl>
                  <c:pt idx="0">
                    <c:v>24</c:v>
                  </c:pt>
                  <c:pt idx="1">
                    <c:v>7</c:v>
                  </c:pt>
                  <c:pt idx="2">
                    <c:v>2</c:v>
                  </c:pt>
                  <c:pt idx="3">
                    <c:v>18</c:v>
                  </c:pt>
                  <c:pt idx="4">
                    <c:v>25</c:v>
                  </c:pt>
                  <c:pt idx="5">
                    <c:v>27</c:v>
                  </c:pt>
                  <c:pt idx="6">
                    <c:v>2</c:v>
                  </c:pt>
                  <c:pt idx="7">
                    <c:v>3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14</c:v>
                  </c:pt>
                  <c:pt idx="12">
                    <c:v>17</c:v>
                  </c:pt>
                  <c:pt idx="13">
                    <c:v>19</c:v>
                  </c:pt>
                  <c:pt idx="14">
                    <c:v>20</c:v>
                  </c:pt>
                  <c:pt idx="15">
                    <c:v>12</c:v>
                  </c:pt>
                  <c:pt idx="16">
                    <c:v>19</c:v>
                  </c:pt>
                  <c:pt idx="17">
                    <c:v>10</c:v>
                  </c:pt>
                  <c:pt idx="18">
                    <c:v>(Unexecuted)</c:v>
                  </c:pt>
                </c:lvl>
                <c:lvl>
                  <c:pt idx="0">
                    <c:v>May</c:v>
                  </c:pt>
                  <c:pt idx="3">
                    <c:v>Jun</c:v>
                  </c:pt>
                  <c:pt idx="6">
                    <c:v>Jul</c:v>
                  </c:pt>
                  <c:pt idx="8">
                    <c:v>Aug</c:v>
                  </c:pt>
                  <c:pt idx="15">
                    <c:v>Sep</c:v>
                  </c:pt>
                  <c:pt idx="17">
                    <c:v>Oct</c:v>
                  </c:pt>
                  <c:pt idx="18">
                    <c:v>(Unexecuted)</c:v>
                  </c:pt>
                </c:lvl>
              </c:multiLvlStrCache>
            </c:multiLvlStrRef>
          </c:cat>
          <c:val>
            <c:numRef>
              <c:f>'Execution History'!$B$3:$B$29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11">
                  <c:v>1</c:v>
                </c:pt>
                <c:pt idx="12">
                  <c:v>1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5-4FE0-9187-C7B8EA81C3F8}"/>
            </c:ext>
          </c:extLst>
        </c:ser>
        <c:ser>
          <c:idx val="1"/>
          <c:order val="1"/>
          <c:tx>
            <c:strRef>
              <c:f>'Execution History'!$C$1:$C$2</c:f>
              <c:strCache>
                <c:ptCount val="1"/>
                <c:pt idx="0">
                  <c:v>WIP</c:v>
                </c:pt>
              </c:strCache>
            </c:strRef>
          </c:tx>
          <c:spPr>
            <a:solidFill>
              <a:srgbClr val="F2B000"/>
            </a:solidFill>
          </c:spPr>
          <c:cat>
            <c:multiLvlStrRef>
              <c:f>'Execution History'!$A$3:$A$29</c:f>
              <c:multiLvlStrCache>
                <c:ptCount val="19"/>
                <c:lvl>
                  <c:pt idx="0">
                    <c:v>24</c:v>
                  </c:pt>
                  <c:pt idx="1">
                    <c:v>7</c:v>
                  </c:pt>
                  <c:pt idx="2">
                    <c:v>2</c:v>
                  </c:pt>
                  <c:pt idx="3">
                    <c:v>18</c:v>
                  </c:pt>
                  <c:pt idx="4">
                    <c:v>25</c:v>
                  </c:pt>
                  <c:pt idx="5">
                    <c:v>27</c:v>
                  </c:pt>
                  <c:pt idx="6">
                    <c:v>2</c:v>
                  </c:pt>
                  <c:pt idx="7">
                    <c:v>3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14</c:v>
                  </c:pt>
                  <c:pt idx="12">
                    <c:v>17</c:v>
                  </c:pt>
                  <c:pt idx="13">
                    <c:v>19</c:v>
                  </c:pt>
                  <c:pt idx="14">
                    <c:v>20</c:v>
                  </c:pt>
                  <c:pt idx="15">
                    <c:v>12</c:v>
                  </c:pt>
                  <c:pt idx="16">
                    <c:v>19</c:v>
                  </c:pt>
                  <c:pt idx="17">
                    <c:v>10</c:v>
                  </c:pt>
                  <c:pt idx="18">
                    <c:v>(Unexecuted)</c:v>
                  </c:pt>
                </c:lvl>
                <c:lvl>
                  <c:pt idx="0">
                    <c:v>May</c:v>
                  </c:pt>
                  <c:pt idx="3">
                    <c:v>Jun</c:v>
                  </c:pt>
                  <c:pt idx="6">
                    <c:v>Jul</c:v>
                  </c:pt>
                  <c:pt idx="8">
                    <c:v>Aug</c:v>
                  </c:pt>
                  <c:pt idx="15">
                    <c:v>Sep</c:v>
                  </c:pt>
                  <c:pt idx="17">
                    <c:v>Oct</c:v>
                  </c:pt>
                  <c:pt idx="18">
                    <c:v>(Unexecuted)</c:v>
                  </c:pt>
                </c:lvl>
              </c:multiLvlStrCache>
            </c:multiLvlStrRef>
          </c:cat>
          <c:val>
            <c:numRef>
              <c:f>'Execution History'!$C$3:$C$29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3">
                  <c:v>1</c:v>
                </c:pt>
                <c:pt idx="10">
                  <c:v>1</c:v>
                </c:pt>
                <c:pt idx="11">
                  <c:v>2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F4-4EA0-8AB8-84A14C42B172}"/>
            </c:ext>
          </c:extLst>
        </c:ser>
        <c:ser>
          <c:idx val="2"/>
          <c:order val="2"/>
          <c:tx>
            <c:strRef>
              <c:f>'Execution History'!$D$1:$D$2</c:f>
              <c:strCache>
                <c:ptCount val="1"/>
                <c:pt idx="0">
                  <c:v>UNEXECUTED</c:v>
                </c:pt>
              </c:strCache>
            </c:strRef>
          </c:tx>
          <c:spPr>
            <a:solidFill>
              <a:srgbClr val="A0A0A0"/>
            </a:solidFill>
          </c:spPr>
          <c:cat>
            <c:multiLvlStrRef>
              <c:f>'Execution History'!$A$3:$A$29</c:f>
              <c:multiLvlStrCache>
                <c:ptCount val="19"/>
                <c:lvl>
                  <c:pt idx="0">
                    <c:v>24</c:v>
                  </c:pt>
                  <c:pt idx="1">
                    <c:v>7</c:v>
                  </c:pt>
                  <c:pt idx="2">
                    <c:v>2</c:v>
                  </c:pt>
                  <c:pt idx="3">
                    <c:v>18</c:v>
                  </c:pt>
                  <c:pt idx="4">
                    <c:v>25</c:v>
                  </c:pt>
                  <c:pt idx="5">
                    <c:v>27</c:v>
                  </c:pt>
                  <c:pt idx="6">
                    <c:v>2</c:v>
                  </c:pt>
                  <c:pt idx="7">
                    <c:v>3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14</c:v>
                  </c:pt>
                  <c:pt idx="12">
                    <c:v>17</c:v>
                  </c:pt>
                  <c:pt idx="13">
                    <c:v>19</c:v>
                  </c:pt>
                  <c:pt idx="14">
                    <c:v>20</c:v>
                  </c:pt>
                  <c:pt idx="15">
                    <c:v>12</c:v>
                  </c:pt>
                  <c:pt idx="16">
                    <c:v>19</c:v>
                  </c:pt>
                  <c:pt idx="17">
                    <c:v>10</c:v>
                  </c:pt>
                  <c:pt idx="18">
                    <c:v>(Unexecuted)</c:v>
                  </c:pt>
                </c:lvl>
                <c:lvl>
                  <c:pt idx="0">
                    <c:v>May</c:v>
                  </c:pt>
                  <c:pt idx="3">
                    <c:v>Jun</c:v>
                  </c:pt>
                  <c:pt idx="6">
                    <c:v>Jul</c:v>
                  </c:pt>
                  <c:pt idx="8">
                    <c:v>Aug</c:v>
                  </c:pt>
                  <c:pt idx="15">
                    <c:v>Sep</c:v>
                  </c:pt>
                  <c:pt idx="17">
                    <c:v>Oct</c:v>
                  </c:pt>
                  <c:pt idx="18">
                    <c:v>(Unexecuted)</c:v>
                  </c:pt>
                </c:lvl>
              </c:multiLvlStrCache>
            </c:multiLvlStrRef>
          </c:cat>
          <c:val>
            <c:numRef>
              <c:f>'Execution History'!$D$3:$D$29</c:f>
              <c:numCache>
                <c:formatCode>General</c:formatCode>
                <c:ptCount val="19"/>
                <c:pt idx="18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F4-4EA0-8AB8-84A14C42B172}"/>
            </c:ext>
          </c:extLst>
        </c:ser>
        <c:ser>
          <c:idx val="3"/>
          <c:order val="3"/>
          <c:tx>
            <c:strRef>
              <c:f>'Execution History'!$E$1:$E$2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CC3300"/>
            </a:solidFill>
          </c:spPr>
          <c:cat>
            <c:multiLvlStrRef>
              <c:f>'Execution History'!$A$3:$A$29</c:f>
              <c:multiLvlStrCache>
                <c:ptCount val="19"/>
                <c:lvl>
                  <c:pt idx="0">
                    <c:v>24</c:v>
                  </c:pt>
                  <c:pt idx="1">
                    <c:v>7</c:v>
                  </c:pt>
                  <c:pt idx="2">
                    <c:v>2</c:v>
                  </c:pt>
                  <c:pt idx="3">
                    <c:v>18</c:v>
                  </c:pt>
                  <c:pt idx="4">
                    <c:v>25</c:v>
                  </c:pt>
                  <c:pt idx="5">
                    <c:v>27</c:v>
                  </c:pt>
                  <c:pt idx="6">
                    <c:v>2</c:v>
                  </c:pt>
                  <c:pt idx="7">
                    <c:v>3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14</c:v>
                  </c:pt>
                  <c:pt idx="12">
                    <c:v>17</c:v>
                  </c:pt>
                  <c:pt idx="13">
                    <c:v>19</c:v>
                  </c:pt>
                  <c:pt idx="14">
                    <c:v>20</c:v>
                  </c:pt>
                  <c:pt idx="15">
                    <c:v>12</c:v>
                  </c:pt>
                  <c:pt idx="16">
                    <c:v>19</c:v>
                  </c:pt>
                  <c:pt idx="17">
                    <c:v>10</c:v>
                  </c:pt>
                  <c:pt idx="18">
                    <c:v>(Unexecuted)</c:v>
                  </c:pt>
                </c:lvl>
                <c:lvl>
                  <c:pt idx="0">
                    <c:v>May</c:v>
                  </c:pt>
                  <c:pt idx="3">
                    <c:v>Jun</c:v>
                  </c:pt>
                  <c:pt idx="6">
                    <c:v>Jul</c:v>
                  </c:pt>
                  <c:pt idx="8">
                    <c:v>Aug</c:v>
                  </c:pt>
                  <c:pt idx="15">
                    <c:v>Sep</c:v>
                  </c:pt>
                  <c:pt idx="17">
                    <c:v>Oct</c:v>
                  </c:pt>
                  <c:pt idx="18">
                    <c:v>(Unexecuted)</c:v>
                  </c:pt>
                </c:lvl>
              </c:multiLvlStrCache>
            </c:multiLvlStrRef>
          </c:cat>
          <c:val>
            <c:numRef>
              <c:f>'Execution History'!$E$3:$E$29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F4-4EA0-8AB8-84A14C42B172}"/>
            </c:ext>
          </c:extLst>
        </c:ser>
        <c:ser>
          <c:idx val="4"/>
          <c:order val="4"/>
          <c:tx>
            <c:strRef>
              <c:f>'Execution History'!$F$1:$F$2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75B000"/>
            </a:solidFill>
          </c:spPr>
          <c:cat>
            <c:multiLvlStrRef>
              <c:f>'Execution History'!$A$3:$A$29</c:f>
              <c:multiLvlStrCache>
                <c:ptCount val="19"/>
                <c:lvl>
                  <c:pt idx="0">
                    <c:v>24</c:v>
                  </c:pt>
                  <c:pt idx="1">
                    <c:v>7</c:v>
                  </c:pt>
                  <c:pt idx="2">
                    <c:v>2</c:v>
                  </c:pt>
                  <c:pt idx="3">
                    <c:v>18</c:v>
                  </c:pt>
                  <c:pt idx="4">
                    <c:v>25</c:v>
                  </c:pt>
                  <c:pt idx="5">
                    <c:v>27</c:v>
                  </c:pt>
                  <c:pt idx="6">
                    <c:v>2</c:v>
                  </c:pt>
                  <c:pt idx="7">
                    <c:v>3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14</c:v>
                  </c:pt>
                  <c:pt idx="12">
                    <c:v>17</c:v>
                  </c:pt>
                  <c:pt idx="13">
                    <c:v>19</c:v>
                  </c:pt>
                  <c:pt idx="14">
                    <c:v>20</c:v>
                  </c:pt>
                  <c:pt idx="15">
                    <c:v>12</c:v>
                  </c:pt>
                  <c:pt idx="16">
                    <c:v>19</c:v>
                  </c:pt>
                  <c:pt idx="17">
                    <c:v>10</c:v>
                  </c:pt>
                  <c:pt idx="18">
                    <c:v>(Unexecuted)</c:v>
                  </c:pt>
                </c:lvl>
                <c:lvl>
                  <c:pt idx="0">
                    <c:v>May</c:v>
                  </c:pt>
                  <c:pt idx="3">
                    <c:v>Jun</c:v>
                  </c:pt>
                  <c:pt idx="6">
                    <c:v>Jul</c:v>
                  </c:pt>
                  <c:pt idx="8">
                    <c:v>Aug</c:v>
                  </c:pt>
                  <c:pt idx="15">
                    <c:v>Sep</c:v>
                  </c:pt>
                  <c:pt idx="17">
                    <c:v>Oct</c:v>
                  </c:pt>
                  <c:pt idx="18">
                    <c:v>(Unexecuted)</c:v>
                  </c:pt>
                </c:lvl>
              </c:multiLvlStrCache>
            </c:multiLvlStrRef>
          </c:cat>
          <c:val>
            <c:numRef>
              <c:f>'Execution History'!$F$3:$F$29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5">
                  <c:v>4</c:v>
                </c:pt>
                <c:pt idx="6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F4-4EA0-8AB8-84A14C42B172}"/>
            </c:ext>
          </c:extLst>
        </c:ser>
        <c:overlap val="100"/>
        <c:axId val="146470016"/>
        <c:axId val="146471552"/>
      </c:barChart>
      <c:catAx>
        <c:axId val="1464700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71552"/>
        <c:crosses val="autoZero"/>
        <c:auto val="1"/>
        <c:lblAlgn val="ctr"/>
        <c:lblOffset val="100"/>
      </c:catAx>
      <c:valAx>
        <c:axId val="146471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7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[jira-zephyr-report.xlsx]Execution per Cycle!PivotTable1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Test</a:t>
            </a:r>
            <a:r>
              <a:rPr lang="en-US" baseline="0"/>
              <a:t> Executions per Cycle</a:t>
            </a:r>
            <a:endParaRPr lang="en-US"/>
          </a:p>
        </c:rich>
      </c:tx>
      <c:layout>
        <c:manualLayout>
          <c:xMode val="edge"/>
          <c:yMode val="edge"/>
          <c:x val="0.36212111566671767"/>
          <c:y val="3.1404958950174304E-2"/>
        </c:manualLayout>
      </c:layout>
      <c:overlay val="1"/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75B00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CC3300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F2B00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6693B0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rgbClr val="A0A0A0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rgbClr val="FAC7CE"/>
          </a:solidFill>
          <a:ln>
            <a:noFill/>
          </a:ln>
          <a:effectLst/>
        </c:spP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</c:pivotFmt>
      <c:pivotFmt>
        <c:idx val="16"/>
        <c:spPr>
          <a:solidFill>
            <a:srgbClr val="75B000"/>
          </a:solidFill>
        </c:spPr>
        <c:marker>
          <c:symbol val="none"/>
        </c:marker>
      </c:pivotFmt>
      <c:pivotFmt>
        <c:idx val="17"/>
        <c:spPr>
          <a:solidFill>
            <a:srgbClr val="CC3300"/>
          </a:solidFill>
        </c:spPr>
        <c:marker>
          <c:symbol val="none"/>
        </c:marker>
      </c:pivotFmt>
      <c:pivotFmt>
        <c:idx val="18"/>
        <c:spPr>
          <a:solidFill>
            <a:srgbClr val="F2B000"/>
          </a:solidFill>
        </c:spPr>
        <c:marker>
          <c:symbol val="none"/>
        </c:marker>
      </c:pivotFmt>
      <c:pivotFmt>
        <c:idx val="19"/>
        <c:spPr>
          <a:solidFill>
            <a:srgbClr val="6693B0"/>
          </a:solidFill>
        </c:spPr>
        <c:marker>
          <c:symbol val="none"/>
        </c:marker>
      </c:pivotFmt>
      <c:pivotFmt>
        <c:idx val="20"/>
        <c:spPr>
          <a:solidFill>
            <a:srgbClr val="A0A0A0"/>
          </a:solidFill>
        </c:spPr>
        <c:marker>
          <c:symbol val="none"/>
        </c:marker>
      </c:pivotFmt>
      <c:pivotFmt>
        <c:idx val="21"/>
        <c:spPr>
          <a:solidFill>
            <a:srgbClr val="6693B0"/>
          </a:solidFill>
        </c:spPr>
        <c:marker>
          <c:symbol val="none"/>
        </c:marker>
      </c:pivotFmt>
      <c:pivotFmt>
        <c:idx val="22"/>
        <c:spPr>
          <a:solidFill>
            <a:srgbClr val="F2B000"/>
          </a:solidFill>
        </c:spPr>
        <c:marker>
          <c:symbol val="none"/>
        </c:marker>
      </c:pivotFmt>
      <c:pivotFmt>
        <c:idx val="23"/>
        <c:spPr>
          <a:solidFill>
            <a:srgbClr val="A0A0A0"/>
          </a:solidFill>
        </c:spPr>
        <c:marker>
          <c:symbol val="none"/>
        </c:marker>
      </c:pivotFmt>
      <c:pivotFmt>
        <c:idx val="24"/>
        <c:spPr>
          <a:solidFill>
            <a:srgbClr val="CC3300"/>
          </a:solidFill>
        </c:spPr>
        <c:marker>
          <c:symbol val="none"/>
        </c:marker>
      </c:pivotFmt>
      <c:pivotFmt>
        <c:idx val="25"/>
        <c:spPr>
          <a:solidFill>
            <a:srgbClr val="75B000"/>
          </a:solidFill>
        </c:spPr>
        <c:marker>
          <c:symbol val="none"/>
        </c:marker>
      </c:pivotFmt>
      <c:pivotFmt>
        <c:idx val="26"/>
        <c:spPr>
          <a:solidFill>
            <a:srgbClr val="A0A0A0"/>
          </a:solidFill>
        </c:spPr>
        <c:marker>
          <c:symbol val="none"/>
        </c:marker>
      </c:pivotFmt>
      <c:pivotFmt>
        <c:idx val="27"/>
        <c:spPr>
          <a:solidFill>
            <a:srgbClr val="6693B0"/>
          </a:solidFill>
        </c:spPr>
        <c:marker>
          <c:symbol val="none"/>
        </c:marker>
      </c:pivotFmt>
      <c:pivotFmt>
        <c:idx val="28"/>
        <c:spPr>
          <a:solidFill>
            <a:srgbClr val="F2B000"/>
          </a:solidFill>
        </c:spPr>
        <c:marker>
          <c:symbol val="none"/>
        </c:marker>
      </c:pivotFmt>
      <c:pivotFmt>
        <c:idx val="29"/>
        <c:spPr>
          <a:solidFill>
            <a:srgbClr val="CC3300"/>
          </a:solidFill>
        </c:spPr>
        <c:marker>
          <c:symbol val="none"/>
        </c:marker>
      </c:pivotFmt>
      <c:pivotFmt>
        <c:idx val="30"/>
        <c:spPr>
          <a:solidFill>
            <a:srgbClr val="75B000"/>
          </a:solidFill>
        </c:spPr>
        <c:marker>
          <c:symbol val="none"/>
        </c:marker>
      </c:pivotFmt>
    </c:pivotFmts>
    <c:plotArea>
      <c:layout/>
      <c:barChart>
        <c:barDir val="col"/>
        <c:grouping val="stacked"/>
        <c:ser>
          <c:idx val="0"/>
          <c:order val="0"/>
          <c:tx>
            <c:strRef>
              <c:f>'Execution per Cycle'!$B$1:$B$2</c:f>
              <c:strCache>
                <c:ptCount val="1"/>
                <c:pt idx="0">
                  <c:v>UNEXECUTED</c:v>
                </c:pt>
              </c:strCache>
            </c:strRef>
          </c:tx>
          <c:spPr>
            <a:solidFill>
              <a:srgbClr val="A0A0A0"/>
            </a:solidFill>
          </c:spPr>
          <c:cat>
            <c:multiLvlStrRef>
              <c:f>'Execution per Cycle'!$A$3:$A$10</c:f>
              <c:multiLvlStrCache>
                <c:ptCount val="5"/>
                <c:lvl>
                  <c:pt idx="0">
                    <c:v>Ad hoc</c:v>
                  </c:pt>
                  <c:pt idx="1">
                    <c:v>Sanity</c:v>
                  </c:pt>
                  <c:pt idx="2">
                    <c:v>Regression</c:v>
                  </c:pt>
                  <c:pt idx="3">
                    <c:v>GUI</c:v>
                  </c:pt>
                  <c:pt idx="4">
                    <c:v>Usability</c:v>
                  </c:pt>
                </c:lvl>
                <c:lvl>
                  <c:pt idx="0">
                    <c:v>CWT</c:v>
                  </c:pt>
                  <c:pt idx="3">
                    <c:v>NVT</c:v>
                  </c:pt>
                </c:lvl>
              </c:multiLvlStrCache>
            </c:multiLvlStrRef>
          </c:cat>
          <c:val>
            <c:numRef>
              <c:f>'Execution per Cycle'!$B$3:$B$10</c:f>
              <c:numCache>
                <c:formatCode>General</c:formatCode>
                <c:ptCount val="5"/>
                <c:pt idx="0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5-4FE0-9187-C7B8EA81C3F8}"/>
            </c:ext>
          </c:extLst>
        </c:ser>
        <c:ser>
          <c:idx val="1"/>
          <c:order val="1"/>
          <c:tx>
            <c:strRef>
              <c:f>'Execution per Cycle'!$C$1:$C$2</c:f>
              <c:strCache>
                <c:ptCount val="1"/>
                <c:pt idx="0">
                  <c:v>BLOCKED</c:v>
                </c:pt>
              </c:strCache>
            </c:strRef>
          </c:tx>
          <c:spPr>
            <a:solidFill>
              <a:srgbClr val="6693B0"/>
            </a:solidFill>
          </c:spPr>
          <c:cat>
            <c:multiLvlStrRef>
              <c:f>'Execution per Cycle'!$A$3:$A$10</c:f>
              <c:multiLvlStrCache>
                <c:ptCount val="5"/>
                <c:lvl>
                  <c:pt idx="0">
                    <c:v>Ad hoc</c:v>
                  </c:pt>
                  <c:pt idx="1">
                    <c:v>Sanity</c:v>
                  </c:pt>
                  <c:pt idx="2">
                    <c:v>Regression</c:v>
                  </c:pt>
                  <c:pt idx="3">
                    <c:v>GUI</c:v>
                  </c:pt>
                  <c:pt idx="4">
                    <c:v>Usability</c:v>
                  </c:pt>
                </c:lvl>
                <c:lvl>
                  <c:pt idx="0">
                    <c:v>CWT</c:v>
                  </c:pt>
                  <c:pt idx="3">
                    <c:v>NVT</c:v>
                  </c:pt>
                </c:lvl>
              </c:multiLvlStrCache>
            </c:multiLvlStrRef>
          </c:cat>
          <c:val>
            <c:numRef>
              <c:f>'Execution per Cycle'!$C$3:$C$10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F4-4EA0-8AB8-84A14C42B172}"/>
            </c:ext>
          </c:extLst>
        </c:ser>
        <c:ser>
          <c:idx val="2"/>
          <c:order val="2"/>
          <c:tx>
            <c:strRef>
              <c:f>'Execution per Cycle'!$D$1:$D$2</c:f>
              <c:strCache>
                <c:ptCount val="1"/>
                <c:pt idx="0">
                  <c:v>WIP</c:v>
                </c:pt>
              </c:strCache>
            </c:strRef>
          </c:tx>
          <c:spPr>
            <a:solidFill>
              <a:srgbClr val="F2B000"/>
            </a:solidFill>
          </c:spPr>
          <c:cat>
            <c:multiLvlStrRef>
              <c:f>'Execution per Cycle'!$A$3:$A$10</c:f>
              <c:multiLvlStrCache>
                <c:ptCount val="5"/>
                <c:lvl>
                  <c:pt idx="0">
                    <c:v>Ad hoc</c:v>
                  </c:pt>
                  <c:pt idx="1">
                    <c:v>Sanity</c:v>
                  </c:pt>
                  <c:pt idx="2">
                    <c:v>Regression</c:v>
                  </c:pt>
                  <c:pt idx="3">
                    <c:v>GUI</c:v>
                  </c:pt>
                  <c:pt idx="4">
                    <c:v>Usability</c:v>
                  </c:pt>
                </c:lvl>
                <c:lvl>
                  <c:pt idx="0">
                    <c:v>CWT</c:v>
                  </c:pt>
                  <c:pt idx="3">
                    <c:v>NVT</c:v>
                  </c:pt>
                </c:lvl>
              </c:multiLvlStrCache>
            </c:multiLvlStrRef>
          </c:cat>
          <c:val>
            <c:numRef>
              <c:f>'Execution per Cycle'!$D$3:$D$10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F4-4EA0-8AB8-84A14C42B172}"/>
            </c:ext>
          </c:extLst>
        </c:ser>
        <c:ser>
          <c:idx val="3"/>
          <c:order val="3"/>
          <c:tx>
            <c:strRef>
              <c:f>'Execution per Cycle'!$E$1:$E$2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CC3300"/>
            </a:solidFill>
          </c:spPr>
          <c:cat>
            <c:multiLvlStrRef>
              <c:f>'Execution per Cycle'!$A$3:$A$10</c:f>
              <c:multiLvlStrCache>
                <c:ptCount val="5"/>
                <c:lvl>
                  <c:pt idx="0">
                    <c:v>Ad hoc</c:v>
                  </c:pt>
                  <c:pt idx="1">
                    <c:v>Sanity</c:v>
                  </c:pt>
                  <c:pt idx="2">
                    <c:v>Regression</c:v>
                  </c:pt>
                  <c:pt idx="3">
                    <c:v>GUI</c:v>
                  </c:pt>
                  <c:pt idx="4">
                    <c:v>Usability</c:v>
                  </c:pt>
                </c:lvl>
                <c:lvl>
                  <c:pt idx="0">
                    <c:v>CWT</c:v>
                  </c:pt>
                  <c:pt idx="3">
                    <c:v>NVT</c:v>
                  </c:pt>
                </c:lvl>
              </c:multiLvlStrCache>
            </c:multiLvlStrRef>
          </c:cat>
          <c:val>
            <c:numRef>
              <c:f>'Execution per Cycle'!$E$3:$E$10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F4-4EA0-8AB8-84A14C42B172}"/>
            </c:ext>
          </c:extLst>
        </c:ser>
        <c:ser>
          <c:idx val="4"/>
          <c:order val="4"/>
          <c:tx>
            <c:strRef>
              <c:f>'Execution per Cycle'!$F$1:$F$2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75B000"/>
            </a:solidFill>
          </c:spPr>
          <c:cat>
            <c:multiLvlStrRef>
              <c:f>'Execution per Cycle'!$A$3:$A$10</c:f>
              <c:multiLvlStrCache>
                <c:ptCount val="5"/>
                <c:lvl>
                  <c:pt idx="0">
                    <c:v>Ad hoc</c:v>
                  </c:pt>
                  <c:pt idx="1">
                    <c:v>Sanity</c:v>
                  </c:pt>
                  <c:pt idx="2">
                    <c:v>Regression</c:v>
                  </c:pt>
                  <c:pt idx="3">
                    <c:v>GUI</c:v>
                  </c:pt>
                  <c:pt idx="4">
                    <c:v>Usability</c:v>
                  </c:pt>
                </c:lvl>
                <c:lvl>
                  <c:pt idx="0">
                    <c:v>CWT</c:v>
                  </c:pt>
                  <c:pt idx="3">
                    <c:v>NVT</c:v>
                  </c:pt>
                </c:lvl>
              </c:multiLvlStrCache>
            </c:multiLvlStrRef>
          </c:cat>
          <c:val>
            <c:numRef>
              <c:f>'Execution per Cycle'!$F$3:$F$10</c:f>
              <c:numCache>
                <c:formatCode>General</c:formatCode>
                <c:ptCount val="5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F4-4EA0-8AB8-84A14C42B172}"/>
            </c:ext>
          </c:extLst>
        </c:ser>
        <c:overlap val="100"/>
        <c:axId val="146626816"/>
        <c:axId val="146644992"/>
      </c:barChart>
      <c:catAx>
        <c:axId val="146626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44992"/>
        <c:crosses val="autoZero"/>
        <c:auto val="1"/>
        <c:lblAlgn val="ctr"/>
        <c:lblOffset val="100"/>
      </c:catAx>
      <c:valAx>
        <c:axId val="1466449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2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[jira-zephyr-report.xlsx]Execution per Tester!PivotTable2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Test Executions per Tester</a:t>
            </a:r>
          </a:p>
        </c:rich>
      </c:tx>
      <c:layout>
        <c:manualLayout>
          <c:xMode val="edge"/>
          <c:yMode val="edge"/>
          <c:x val="0.37168086398618122"/>
          <c:y val="3.3498622880185881E-2"/>
        </c:manualLayout>
      </c:layout>
      <c:overlay val="1"/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75B00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CC3300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F2B00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6693B0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rgbClr val="A0A0A0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rgbClr val="FAC7CE"/>
          </a:solidFill>
          <a:ln>
            <a:noFill/>
          </a:ln>
          <a:effectLst/>
        </c:spP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</c:pivotFmt>
      <c:pivotFmt>
        <c:idx val="16"/>
        <c:spPr>
          <a:solidFill>
            <a:srgbClr val="75B000"/>
          </a:solidFill>
        </c:spPr>
        <c:marker>
          <c:symbol val="none"/>
        </c:marker>
      </c:pivotFmt>
      <c:pivotFmt>
        <c:idx val="17"/>
        <c:spPr>
          <a:solidFill>
            <a:srgbClr val="CC3300"/>
          </a:solidFill>
        </c:spPr>
        <c:marker>
          <c:symbol val="none"/>
        </c:marker>
      </c:pivotFmt>
      <c:pivotFmt>
        <c:idx val="18"/>
        <c:spPr>
          <a:solidFill>
            <a:srgbClr val="F2B000"/>
          </a:solidFill>
        </c:spPr>
        <c:marker>
          <c:symbol val="none"/>
        </c:marker>
      </c:pivotFmt>
      <c:pivotFmt>
        <c:idx val="19"/>
        <c:spPr>
          <a:solidFill>
            <a:srgbClr val="6693B0"/>
          </a:solidFill>
        </c:spPr>
        <c:marker>
          <c:symbol val="none"/>
        </c:marker>
      </c:pivotFmt>
      <c:pivotFmt>
        <c:idx val="20"/>
        <c:spPr>
          <a:solidFill>
            <a:srgbClr val="A0A0A0"/>
          </a:solidFill>
        </c:spPr>
        <c:marker>
          <c:symbol val="none"/>
        </c:marker>
      </c:pivotFmt>
      <c:pivotFmt>
        <c:idx val="21"/>
        <c:spPr>
          <a:solidFill>
            <a:srgbClr val="6693B0"/>
          </a:solidFill>
        </c:spPr>
        <c:marker>
          <c:symbol val="none"/>
        </c:marker>
      </c:pivotFmt>
      <c:pivotFmt>
        <c:idx val="22"/>
        <c:spPr>
          <a:solidFill>
            <a:srgbClr val="F2B000"/>
          </a:solidFill>
        </c:spPr>
        <c:marker>
          <c:symbol val="none"/>
        </c:marker>
      </c:pivotFmt>
      <c:pivotFmt>
        <c:idx val="23"/>
        <c:spPr>
          <a:solidFill>
            <a:srgbClr val="A0A0A0"/>
          </a:solidFill>
        </c:spPr>
        <c:marker>
          <c:symbol val="none"/>
        </c:marker>
      </c:pivotFmt>
      <c:pivotFmt>
        <c:idx val="24"/>
        <c:spPr>
          <a:solidFill>
            <a:srgbClr val="CC3300"/>
          </a:solidFill>
        </c:spPr>
        <c:marker>
          <c:symbol val="none"/>
        </c:marker>
      </c:pivotFmt>
      <c:pivotFmt>
        <c:idx val="25"/>
        <c:spPr>
          <a:solidFill>
            <a:srgbClr val="75B000"/>
          </a:solidFill>
        </c:spPr>
        <c:marker>
          <c:symbol val="none"/>
        </c:marker>
      </c:pivotFmt>
      <c:pivotFmt>
        <c:idx val="26"/>
        <c:spPr>
          <a:solidFill>
            <a:srgbClr val="6693B0"/>
          </a:solidFill>
        </c:spPr>
        <c:marker>
          <c:symbol val="none"/>
        </c:marker>
      </c:pivotFmt>
      <c:pivotFmt>
        <c:idx val="27"/>
        <c:spPr>
          <a:solidFill>
            <a:srgbClr val="F2B000"/>
          </a:solidFill>
        </c:spPr>
        <c:marker>
          <c:symbol val="none"/>
        </c:marker>
      </c:pivotFmt>
      <c:pivotFmt>
        <c:idx val="28"/>
        <c:spPr>
          <a:solidFill>
            <a:srgbClr val="A0A0A0"/>
          </a:solidFill>
        </c:spPr>
        <c:marker>
          <c:symbol val="none"/>
        </c:marker>
      </c:pivotFmt>
      <c:pivotFmt>
        <c:idx val="29"/>
        <c:spPr>
          <a:solidFill>
            <a:srgbClr val="CC3300"/>
          </a:solidFill>
        </c:spPr>
        <c:marker>
          <c:symbol val="none"/>
        </c:marker>
      </c:pivotFmt>
      <c:pivotFmt>
        <c:idx val="30"/>
        <c:spPr>
          <a:solidFill>
            <a:srgbClr val="75B000"/>
          </a:solidFill>
        </c:spPr>
        <c:marker>
          <c:symbol val="none"/>
        </c:marker>
      </c:pivotFmt>
      <c:pivotFmt>
        <c:idx val="31"/>
        <c:spPr>
          <a:solidFill>
            <a:srgbClr val="6693B0"/>
          </a:solidFill>
        </c:spPr>
        <c:marker>
          <c:symbol val="none"/>
        </c:marker>
      </c:pivotFmt>
      <c:pivotFmt>
        <c:idx val="32"/>
        <c:spPr>
          <a:solidFill>
            <a:srgbClr val="F2B000"/>
          </a:solidFill>
        </c:spPr>
        <c:marker>
          <c:symbol val="none"/>
        </c:marker>
      </c:pivotFmt>
      <c:pivotFmt>
        <c:idx val="33"/>
        <c:spPr>
          <a:solidFill>
            <a:srgbClr val="A0A0A0"/>
          </a:solidFill>
        </c:spPr>
        <c:marker>
          <c:symbol val="none"/>
        </c:marker>
      </c:pivotFmt>
      <c:pivotFmt>
        <c:idx val="34"/>
        <c:spPr>
          <a:solidFill>
            <a:srgbClr val="CC3300"/>
          </a:solidFill>
        </c:spPr>
        <c:marker>
          <c:symbol val="none"/>
        </c:marker>
      </c:pivotFmt>
      <c:pivotFmt>
        <c:idx val="35"/>
        <c:spPr>
          <a:solidFill>
            <a:srgbClr val="75B000"/>
          </a:solidFill>
        </c:spPr>
        <c:marker>
          <c:symbol val="none"/>
        </c:marker>
      </c:pivotFmt>
      <c:pivotFmt>
        <c:idx val="36"/>
        <c:spPr>
          <a:solidFill>
            <a:srgbClr val="A0A0A0"/>
          </a:solidFill>
        </c:spPr>
        <c:marker>
          <c:symbol val="none"/>
        </c:marker>
      </c:pivotFmt>
      <c:pivotFmt>
        <c:idx val="37"/>
        <c:spPr>
          <a:solidFill>
            <a:srgbClr val="6693B0"/>
          </a:solidFill>
        </c:spPr>
        <c:marker>
          <c:symbol val="none"/>
        </c:marker>
      </c:pivotFmt>
      <c:pivotFmt>
        <c:idx val="38"/>
        <c:spPr>
          <a:solidFill>
            <a:srgbClr val="F2B000"/>
          </a:solidFill>
        </c:spPr>
        <c:marker>
          <c:symbol val="none"/>
        </c:marker>
      </c:pivotFmt>
      <c:pivotFmt>
        <c:idx val="39"/>
        <c:spPr>
          <a:solidFill>
            <a:srgbClr val="CC3300"/>
          </a:solidFill>
        </c:spPr>
        <c:marker>
          <c:symbol val="none"/>
        </c:marker>
      </c:pivotFmt>
      <c:pivotFmt>
        <c:idx val="40"/>
        <c:spPr>
          <a:solidFill>
            <a:srgbClr val="75B000"/>
          </a:solidFill>
        </c:spPr>
        <c:marker>
          <c:symbol val="none"/>
        </c:marker>
      </c:pivotFmt>
    </c:pivotFmts>
    <c:plotArea>
      <c:layout/>
      <c:barChart>
        <c:barDir val="col"/>
        <c:grouping val="stacked"/>
        <c:ser>
          <c:idx val="0"/>
          <c:order val="0"/>
          <c:tx>
            <c:strRef>
              <c:f>'Execution per Tester'!$B$1:$B$2</c:f>
              <c:strCache>
                <c:ptCount val="1"/>
                <c:pt idx="0">
                  <c:v>UNEXECUTED</c:v>
                </c:pt>
              </c:strCache>
            </c:strRef>
          </c:tx>
          <c:spPr>
            <a:solidFill>
              <a:srgbClr val="A0A0A0"/>
            </a:solidFill>
          </c:spPr>
          <c:cat>
            <c:strRef>
              <c:f>'Execution per Tester'!$A$3:$A$9</c:f>
              <c:strCache>
                <c:ptCount val="6"/>
                <c:pt idx="0">
                  <c:v>(Unexecuted)</c:v>
                </c:pt>
                <c:pt idx="1">
                  <c:v>David Parker</c:v>
                </c:pt>
                <c:pt idx="2">
                  <c:v>John Hopkins</c:v>
                </c:pt>
                <c:pt idx="3">
                  <c:v>Katerina Gonzales</c:v>
                </c:pt>
                <c:pt idx="4">
                  <c:v>Matthew Bates</c:v>
                </c:pt>
                <c:pt idx="5">
                  <c:v>Quentin Ortiz</c:v>
                </c:pt>
              </c:strCache>
            </c:strRef>
          </c:cat>
          <c:val>
            <c:numRef>
              <c:f>'Execution per Tester'!$B$3:$B$9</c:f>
              <c:numCache>
                <c:formatCode>General</c:formatCode>
                <c:ptCount val="6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5-4FE0-9187-C7B8EA81C3F8}"/>
            </c:ext>
          </c:extLst>
        </c:ser>
        <c:ser>
          <c:idx val="1"/>
          <c:order val="1"/>
          <c:tx>
            <c:strRef>
              <c:f>'Execution per Tester'!$C$1:$C$2</c:f>
              <c:strCache>
                <c:ptCount val="1"/>
                <c:pt idx="0">
                  <c:v>BLOCKED</c:v>
                </c:pt>
              </c:strCache>
            </c:strRef>
          </c:tx>
          <c:spPr>
            <a:solidFill>
              <a:srgbClr val="6693B0"/>
            </a:solidFill>
          </c:spPr>
          <c:cat>
            <c:strRef>
              <c:f>'Execution per Tester'!$A$3:$A$9</c:f>
              <c:strCache>
                <c:ptCount val="6"/>
                <c:pt idx="0">
                  <c:v>(Unexecuted)</c:v>
                </c:pt>
                <c:pt idx="1">
                  <c:v>David Parker</c:v>
                </c:pt>
                <c:pt idx="2">
                  <c:v>John Hopkins</c:v>
                </c:pt>
                <c:pt idx="3">
                  <c:v>Katerina Gonzales</c:v>
                </c:pt>
                <c:pt idx="4">
                  <c:v>Matthew Bates</c:v>
                </c:pt>
                <c:pt idx="5">
                  <c:v>Quentin Ortiz</c:v>
                </c:pt>
              </c:strCache>
            </c:strRef>
          </c:cat>
          <c:val>
            <c:numRef>
              <c:f>'Execution per Tester'!$C$3:$C$9</c:f>
              <c:numCache>
                <c:formatCode>General</c:formatCode>
                <c:ptCount val="6"/>
                <c:pt idx="1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F4-4EA0-8AB8-84A14C42B172}"/>
            </c:ext>
          </c:extLst>
        </c:ser>
        <c:ser>
          <c:idx val="2"/>
          <c:order val="2"/>
          <c:tx>
            <c:strRef>
              <c:f>'Execution per Tester'!$D$1:$D$2</c:f>
              <c:strCache>
                <c:ptCount val="1"/>
                <c:pt idx="0">
                  <c:v>WIP</c:v>
                </c:pt>
              </c:strCache>
            </c:strRef>
          </c:tx>
          <c:spPr>
            <a:solidFill>
              <a:srgbClr val="F2B000"/>
            </a:solidFill>
          </c:spPr>
          <c:cat>
            <c:strRef>
              <c:f>'Execution per Tester'!$A$3:$A$9</c:f>
              <c:strCache>
                <c:ptCount val="6"/>
                <c:pt idx="0">
                  <c:v>(Unexecuted)</c:v>
                </c:pt>
                <c:pt idx="1">
                  <c:v>David Parker</c:v>
                </c:pt>
                <c:pt idx="2">
                  <c:v>John Hopkins</c:v>
                </c:pt>
                <c:pt idx="3">
                  <c:v>Katerina Gonzales</c:v>
                </c:pt>
                <c:pt idx="4">
                  <c:v>Matthew Bates</c:v>
                </c:pt>
                <c:pt idx="5">
                  <c:v>Quentin Ortiz</c:v>
                </c:pt>
              </c:strCache>
            </c:strRef>
          </c:cat>
          <c:val>
            <c:numRef>
              <c:f>'Execution per Tester'!$D$3:$D$9</c:f>
              <c:numCache>
                <c:formatCode>General</c:formatCode>
                <c:ptCount val="6"/>
                <c:pt idx="1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F4-4EA0-8AB8-84A14C42B172}"/>
            </c:ext>
          </c:extLst>
        </c:ser>
        <c:ser>
          <c:idx val="3"/>
          <c:order val="3"/>
          <c:tx>
            <c:strRef>
              <c:f>'Execution per Tester'!$E$1:$E$2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CC3300"/>
            </a:solidFill>
          </c:spPr>
          <c:cat>
            <c:strRef>
              <c:f>'Execution per Tester'!$A$3:$A$9</c:f>
              <c:strCache>
                <c:ptCount val="6"/>
                <c:pt idx="0">
                  <c:v>(Unexecuted)</c:v>
                </c:pt>
                <c:pt idx="1">
                  <c:v>David Parker</c:v>
                </c:pt>
                <c:pt idx="2">
                  <c:v>John Hopkins</c:v>
                </c:pt>
                <c:pt idx="3">
                  <c:v>Katerina Gonzales</c:v>
                </c:pt>
                <c:pt idx="4">
                  <c:v>Matthew Bates</c:v>
                </c:pt>
                <c:pt idx="5">
                  <c:v>Quentin Ortiz</c:v>
                </c:pt>
              </c:strCache>
            </c:strRef>
          </c:cat>
          <c:val>
            <c:numRef>
              <c:f>'Execution per Tester'!$E$3:$E$9</c:f>
              <c:numCache>
                <c:formatCode>General</c:formatCode>
                <c:ptCount val="6"/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F4-4EA0-8AB8-84A14C42B172}"/>
            </c:ext>
          </c:extLst>
        </c:ser>
        <c:ser>
          <c:idx val="4"/>
          <c:order val="4"/>
          <c:tx>
            <c:strRef>
              <c:f>'Execution per Tester'!$F$1:$F$2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75B000"/>
            </a:solidFill>
          </c:spPr>
          <c:cat>
            <c:strRef>
              <c:f>'Execution per Tester'!$A$3:$A$9</c:f>
              <c:strCache>
                <c:ptCount val="6"/>
                <c:pt idx="0">
                  <c:v>(Unexecuted)</c:v>
                </c:pt>
                <c:pt idx="1">
                  <c:v>David Parker</c:v>
                </c:pt>
                <c:pt idx="2">
                  <c:v>John Hopkins</c:v>
                </c:pt>
                <c:pt idx="3">
                  <c:v>Katerina Gonzales</c:v>
                </c:pt>
                <c:pt idx="4">
                  <c:v>Matthew Bates</c:v>
                </c:pt>
                <c:pt idx="5">
                  <c:v>Quentin Ortiz</c:v>
                </c:pt>
              </c:strCache>
            </c:strRef>
          </c:cat>
          <c:val>
            <c:numRef>
              <c:f>'Execution per Tester'!$F$3:$F$9</c:f>
              <c:numCache>
                <c:formatCode>General</c:formatCode>
                <c:ptCount val="6"/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F4-4EA0-8AB8-84A14C42B172}"/>
            </c:ext>
          </c:extLst>
        </c:ser>
        <c:overlap val="100"/>
        <c:axId val="146926976"/>
        <c:axId val="146814080"/>
      </c:barChart>
      <c:catAx>
        <c:axId val="146926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14080"/>
        <c:crosses val="autoZero"/>
        <c:auto val="1"/>
        <c:lblAlgn val="ctr"/>
        <c:lblOffset val="100"/>
      </c:catAx>
      <c:valAx>
        <c:axId val="146814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[jira-zephyr-report.xlsx]Defect per Test!PivotTable3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Defects per</a:t>
            </a:r>
            <a:r>
              <a:rPr lang="en-US" baseline="0"/>
              <a:t> Test</a:t>
            </a:r>
            <a:endParaRPr lang="en-US"/>
          </a:p>
        </c:rich>
      </c:tx>
      <c:layout/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'Defect per Test'!$B$1:$B$2</c:f>
              <c:strCache>
                <c:ptCount val="1"/>
                <c:pt idx="0">
                  <c:v>Sum of Execution Defects 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'Defect per Test'!$A$3:$A$50</c:f>
              <c:strCache>
                <c:ptCount val="47"/>
                <c:pt idx="0">
                  <c:v>CWT-1 / Test the behavior of required fields</c:v>
                </c:pt>
                <c:pt idx="1">
                  <c:v>CWT-10 / Confirmations on saving forms</c:v>
                </c:pt>
                <c:pt idx="2">
                  <c:v>CWT-11 / Use type ahead feature for form filling</c:v>
                </c:pt>
                <c:pt idx="3">
                  <c:v>CWT-12 / Try table scrolling edge cases</c:v>
                </c:pt>
                <c:pt idx="4">
                  <c:v>CWT-13 / Error logging</c:v>
                </c:pt>
                <c:pt idx="5">
                  <c:v>CWT-14 / Try all shortcut keys</c:v>
                </c:pt>
                <c:pt idx="6">
                  <c:v>CWT-15 / Invalid menu items</c:v>
                </c:pt>
                <c:pt idx="7">
                  <c:v>CWT-16 / Keyboard switching for number type fields on mobile</c:v>
                </c:pt>
                <c:pt idx="8">
                  <c:v>CWT-2 / Enter different data types</c:v>
                </c:pt>
                <c:pt idx="9">
                  <c:v>CWT-23 / Load website with various connections quality</c:v>
                </c:pt>
                <c:pt idx="10">
                  <c:v>CWT-24 / Try different browsers for compatibility</c:v>
                </c:pt>
                <c:pt idx="11">
                  <c:v>CWT-26 / Response times at different connection speeds</c:v>
                </c:pt>
                <c:pt idx="12">
                  <c:v>CWT-27 / Verify required SSL security compliance</c:v>
                </c:pt>
                <c:pt idx="13">
                  <c:v>CWT-28 / Database consistency</c:v>
                </c:pt>
                <c:pt idx="14">
                  <c:v>CWT-29 / HTTP protocol used to maintain website cookies</c:v>
                </c:pt>
                <c:pt idx="15">
                  <c:v>CWT-3 / Use various field widths</c:v>
                </c:pt>
                <c:pt idx="16">
                  <c:v>CWT-4 / Onscreen instructions</c:v>
                </c:pt>
                <c:pt idx="17">
                  <c:v>CWT-5 / Keep onscreen instructions brief</c:v>
                </c:pt>
                <c:pt idx="18">
                  <c:v>CWT-6 / Progress bars appearance at different scenarios</c:v>
                </c:pt>
                <c:pt idx="19">
                  <c:v>CWT-7 / Same document opened multiple times</c:v>
                </c:pt>
                <c:pt idx="20">
                  <c:v>CWT-8 / Cosmetic inconsistencies</c:v>
                </c:pt>
                <c:pt idx="21">
                  <c:v>CWT-9 / Abbreviation inconsistencies</c:v>
                </c:pt>
                <c:pt idx="22">
                  <c:v>NVT-1 / All fields on page should be aligned properly</c:v>
                </c:pt>
                <c:pt idx="23">
                  <c:v>NVT-10 / Information filled by users should remain intact when there is error message on page submit</c:v>
                </c:pt>
                <c:pt idx="24">
                  <c:v>NVT-11 / Check if proper field labels are used in error messages</c:v>
                </c:pt>
                <c:pt idx="25">
                  <c:v>NVT-12 / Dropdown field values should be displayed in defined sort order</c:v>
                </c:pt>
                <c:pt idx="26">
                  <c:v>NVT-13 / Tab and Shift+Tab order should work properly</c:v>
                </c:pt>
                <c:pt idx="27">
                  <c:v>NVT-14 / Default radio options should be pre-selected on page load</c:v>
                </c:pt>
                <c:pt idx="28">
                  <c:v>NVT-15 / Field specific help messages should be available</c:v>
                </c:pt>
                <c:pt idx="29">
                  <c:v>NVT-16 / Check if correct fields are highlighted in case of errors</c:v>
                </c:pt>
                <c:pt idx="30">
                  <c:v>NVT-17 / Check if dropdown list options are readable</c:v>
                </c:pt>
                <c:pt idx="31">
                  <c:v>NVT-18 / All buttons on page should be accessible by keyboard shortcut</c:v>
                </c:pt>
                <c:pt idx="32">
                  <c:v>NVT-19 / Check all pages for broken images</c:v>
                </c:pt>
                <c:pt idx="33">
                  <c:v>NVT-2  / Numeric values should be right justified</c:v>
                </c:pt>
                <c:pt idx="34">
                  <c:v>NVT-20 / Check all pages for broken links</c:v>
                </c:pt>
                <c:pt idx="35">
                  <c:v>NVT-21 / All pages should have title</c:v>
                </c:pt>
                <c:pt idx="36">
                  <c:v>NVT-22 / Confirmation messages should be displayed before performing any update or delete operation</c:v>
                </c:pt>
                <c:pt idx="37">
                  <c:v>NVT-23 / Hour glass should be displayed when application is busy</c:v>
                </c:pt>
                <c:pt idx="38">
                  <c:v>NVT-24 / Page text should be left justified</c:v>
                </c:pt>
                <c:pt idx="39">
                  <c:v>NVT-25 / User should be able to select only one radio option</c:v>
                </c:pt>
                <c:pt idx="40">
                  <c:v>NVT-3 / Enough space should be provided between field labels</c:v>
                </c:pt>
                <c:pt idx="41">
                  <c:v>NVT-4 / Scroll bar should be enabled only when necessary</c:v>
                </c:pt>
                <c:pt idx="42">
                  <c:v>NVT-5 / Font size and style should be standard as specified in SRS</c:v>
                </c:pt>
                <c:pt idx="43">
                  <c:v>NVT-6 / Description text box should be multi-line</c:v>
                </c:pt>
                <c:pt idx="44">
                  <c:v>NVT-7 / Disabled fields should be grayed out</c:v>
                </c:pt>
                <c:pt idx="45">
                  <c:v>NVT-8 / Upon click mouse arrow pointer should get changed to cursor</c:v>
                </c:pt>
                <c:pt idx="46">
                  <c:v>NVT-9 / User should not be able to type in drop down select lists</c:v>
                </c:pt>
              </c:strCache>
            </c:strRef>
          </c:cat>
          <c:val>
            <c:numRef>
              <c:f>'Defect per Test'!$B$3:$B$50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AE-4CEB-81F9-8224B9021BE4}"/>
            </c:ext>
          </c:extLst>
        </c:ser>
        <c:ser>
          <c:idx val="1"/>
          <c:order val="1"/>
          <c:tx>
            <c:strRef>
              <c:f>'Defect per Test'!$C$1:$C$2</c:f>
              <c:strCache>
                <c:ptCount val="1"/>
                <c:pt idx="0">
                  <c:v>Sum of Step Defects 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'Defect per Test'!$A$3:$A$50</c:f>
              <c:strCache>
                <c:ptCount val="47"/>
                <c:pt idx="0">
                  <c:v>CWT-1 / Test the behavior of required fields</c:v>
                </c:pt>
                <c:pt idx="1">
                  <c:v>CWT-10 / Confirmations on saving forms</c:v>
                </c:pt>
                <c:pt idx="2">
                  <c:v>CWT-11 / Use type ahead feature for form filling</c:v>
                </c:pt>
                <c:pt idx="3">
                  <c:v>CWT-12 / Try table scrolling edge cases</c:v>
                </c:pt>
                <c:pt idx="4">
                  <c:v>CWT-13 / Error logging</c:v>
                </c:pt>
                <c:pt idx="5">
                  <c:v>CWT-14 / Try all shortcut keys</c:v>
                </c:pt>
                <c:pt idx="6">
                  <c:v>CWT-15 / Invalid menu items</c:v>
                </c:pt>
                <c:pt idx="7">
                  <c:v>CWT-16 / Keyboard switching for number type fields on mobile</c:v>
                </c:pt>
                <c:pt idx="8">
                  <c:v>CWT-2 / Enter different data types</c:v>
                </c:pt>
                <c:pt idx="9">
                  <c:v>CWT-23 / Load website with various connections quality</c:v>
                </c:pt>
                <c:pt idx="10">
                  <c:v>CWT-24 / Try different browsers for compatibility</c:v>
                </c:pt>
                <c:pt idx="11">
                  <c:v>CWT-26 / Response times at different connection speeds</c:v>
                </c:pt>
                <c:pt idx="12">
                  <c:v>CWT-27 / Verify required SSL security compliance</c:v>
                </c:pt>
                <c:pt idx="13">
                  <c:v>CWT-28 / Database consistency</c:v>
                </c:pt>
                <c:pt idx="14">
                  <c:v>CWT-29 / HTTP protocol used to maintain website cookies</c:v>
                </c:pt>
                <c:pt idx="15">
                  <c:v>CWT-3 / Use various field widths</c:v>
                </c:pt>
                <c:pt idx="16">
                  <c:v>CWT-4 / Onscreen instructions</c:v>
                </c:pt>
                <c:pt idx="17">
                  <c:v>CWT-5 / Keep onscreen instructions brief</c:v>
                </c:pt>
                <c:pt idx="18">
                  <c:v>CWT-6 / Progress bars appearance at different scenarios</c:v>
                </c:pt>
                <c:pt idx="19">
                  <c:v>CWT-7 / Same document opened multiple times</c:v>
                </c:pt>
                <c:pt idx="20">
                  <c:v>CWT-8 / Cosmetic inconsistencies</c:v>
                </c:pt>
                <c:pt idx="21">
                  <c:v>CWT-9 / Abbreviation inconsistencies</c:v>
                </c:pt>
                <c:pt idx="22">
                  <c:v>NVT-1 / All fields on page should be aligned properly</c:v>
                </c:pt>
                <c:pt idx="23">
                  <c:v>NVT-10 / Information filled by users should remain intact when there is error message on page submit</c:v>
                </c:pt>
                <c:pt idx="24">
                  <c:v>NVT-11 / Check if proper field labels are used in error messages</c:v>
                </c:pt>
                <c:pt idx="25">
                  <c:v>NVT-12 / Dropdown field values should be displayed in defined sort order</c:v>
                </c:pt>
                <c:pt idx="26">
                  <c:v>NVT-13 / Tab and Shift+Tab order should work properly</c:v>
                </c:pt>
                <c:pt idx="27">
                  <c:v>NVT-14 / Default radio options should be pre-selected on page load</c:v>
                </c:pt>
                <c:pt idx="28">
                  <c:v>NVT-15 / Field specific help messages should be available</c:v>
                </c:pt>
                <c:pt idx="29">
                  <c:v>NVT-16 / Check if correct fields are highlighted in case of errors</c:v>
                </c:pt>
                <c:pt idx="30">
                  <c:v>NVT-17 / Check if dropdown list options are readable</c:v>
                </c:pt>
                <c:pt idx="31">
                  <c:v>NVT-18 / All buttons on page should be accessible by keyboard shortcut</c:v>
                </c:pt>
                <c:pt idx="32">
                  <c:v>NVT-19 / Check all pages for broken images</c:v>
                </c:pt>
                <c:pt idx="33">
                  <c:v>NVT-2  / Numeric values should be right justified</c:v>
                </c:pt>
                <c:pt idx="34">
                  <c:v>NVT-20 / Check all pages for broken links</c:v>
                </c:pt>
                <c:pt idx="35">
                  <c:v>NVT-21 / All pages should have title</c:v>
                </c:pt>
                <c:pt idx="36">
                  <c:v>NVT-22 / Confirmation messages should be displayed before performing any update or delete operation</c:v>
                </c:pt>
                <c:pt idx="37">
                  <c:v>NVT-23 / Hour glass should be displayed when application is busy</c:v>
                </c:pt>
                <c:pt idx="38">
                  <c:v>NVT-24 / Page text should be left justified</c:v>
                </c:pt>
                <c:pt idx="39">
                  <c:v>NVT-25 / User should be able to select only one radio option</c:v>
                </c:pt>
                <c:pt idx="40">
                  <c:v>NVT-3 / Enough space should be provided between field labels</c:v>
                </c:pt>
                <c:pt idx="41">
                  <c:v>NVT-4 / Scroll bar should be enabled only when necessary</c:v>
                </c:pt>
                <c:pt idx="42">
                  <c:v>NVT-5 / Font size and style should be standard as specified in SRS</c:v>
                </c:pt>
                <c:pt idx="43">
                  <c:v>NVT-6 / Description text box should be multi-line</c:v>
                </c:pt>
                <c:pt idx="44">
                  <c:v>NVT-7 / Disabled fields should be grayed out</c:v>
                </c:pt>
                <c:pt idx="45">
                  <c:v>NVT-8 / Upon click mouse arrow pointer should get changed to cursor</c:v>
                </c:pt>
                <c:pt idx="46">
                  <c:v>NVT-9 / User should not be able to type in drop down select lists</c:v>
                </c:pt>
              </c:strCache>
            </c:strRef>
          </c:cat>
          <c:val>
            <c:numRef>
              <c:f>'Defect per Test'!$C$3:$C$50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AE-4CEB-81F9-8224B9021BE4}"/>
            </c:ext>
          </c:extLst>
        </c:ser>
        <c:axId val="147072128"/>
        <c:axId val="147073664"/>
      </c:barChart>
      <c:catAx>
        <c:axId val="14707212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73664"/>
        <c:crosses val="autoZero"/>
        <c:auto val="1"/>
        <c:lblAlgn val="ctr"/>
        <c:lblOffset val="100"/>
      </c:catAx>
      <c:valAx>
        <c:axId val="1470736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7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[jira-zephyr-report.xlsx]Defect per Cycle!PivotTable4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Defects per</a:t>
            </a:r>
            <a:r>
              <a:rPr lang="en-US" baseline="0"/>
              <a:t> Cycle</a:t>
            </a:r>
            <a:endParaRPr lang="en-US"/>
          </a:p>
        </c:rich>
      </c:tx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'Defect per Cycle'!$B$1:$B$2</c:f>
              <c:strCache>
                <c:ptCount val="1"/>
                <c:pt idx="0">
                  <c:v>Sum of Execution Defects 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multiLvlStrRef>
              <c:f>'Defect per Cycle'!$A$3:$A$10</c:f>
              <c:multiLvlStrCache>
                <c:ptCount val="5"/>
                <c:lvl>
                  <c:pt idx="0">
                    <c:v>Ad hoc</c:v>
                  </c:pt>
                  <c:pt idx="1">
                    <c:v>Regression</c:v>
                  </c:pt>
                  <c:pt idx="2">
                    <c:v>Sanity</c:v>
                  </c:pt>
                  <c:pt idx="3">
                    <c:v>GUI</c:v>
                  </c:pt>
                  <c:pt idx="4">
                    <c:v>Usability</c:v>
                  </c:pt>
                </c:lvl>
                <c:lvl>
                  <c:pt idx="0">
                    <c:v>CWT</c:v>
                  </c:pt>
                  <c:pt idx="3">
                    <c:v>NVT</c:v>
                  </c:pt>
                </c:lvl>
              </c:multiLvlStrCache>
            </c:multiLvlStrRef>
          </c:cat>
          <c:val>
            <c:numRef>
              <c:f>'Defect per Cycle'!$B$3:$B$10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13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AE-4CEB-81F9-8224B9021BE4}"/>
            </c:ext>
          </c:extLst>
        </c:ser>
        <c:ser>
          <c:idx val="1"/>
          <c:order val="1"/>
          <c:tx>
            <c:strRef>
              <c:f>'Defect per Cycle'!$C$1:$C$2</c:f>
              <c:strCache>
                <c:ptCount val="1"/>
                <c:pt idx="0">
                  <c:v>Sum of Step Defects 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multiLvlStrRef>
              <c:f>'Defect per Cycle'!$A$3:$A$10</c:f>
              <c:multiLvlStrCache>
                <c:ptCount val="5"/>
                <c:lvl>
                  <c:pt idx="0">
                    <c:v>Ad hoc</c:v>
                  </c:pt>
                  <c:pt idx="1">
                    <c:v>Regression</c:v>
                  </c:pt>
                  <c:pt idx="2">
                    <c:v>Sanity</c:v>
                  </c:pt>
                  <c:pt idx="3">
                    <c:v>GUI</c:v>
                  </c:pt>
                  <c:pt idx="4">
                    <c:v>Usability</c:v>
                  </c:pt>
                </c:lvl>
                <c:lvl>
                  <c:pt idx="0">
                    <c:v>CWT</c:v>
                  </c:pt>
                  <c:pt idx="3">
                    <c:v>NVT</c:v>
                  </c:pt>
                </c:lvl>
              </c:multiLvlStrCache>
            </c:multiLvlStrRef>
          </c:cat>
          <c:val>
            <c:numRef>
              <c:f>'Defect per Cycle'!$C$3:$C$10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AE-4CEB-81F9-8224B9021BE4}"/>
            </c:ext>
          </c:extLst>
        </c:ser>
        <c:axId val="147161088"/>
        <c:axId val="147162624"/>
      </c:barChart>
      <c:catAx>
        <c:axId val="14716108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62624"/>
        <c:crosses val="autoZero"/>
        <c:auto val="1"/>
        <c:lblAlgn val="ctr"/>
        <c:lblOffset val="100"/>
      </c:catAx>
      <c:valAx>
        <c:axId val="14716262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6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659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659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659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659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1485" y="0"/>
    <xdr:ext cx="9299408" cy="60659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659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007.594978587964" createdVersion="3" refreshedVersion="3" minRefreshableVersion="3" recordCount="74">
  <cacheSource type="worksheet">
    <worksheetSource ref="A1:U75" sheet="Executions"/>
  </cacheSource>
  <cacheFields count="21">
    <cacheField name="Key" numFmtId="0">
      <sharedItems/>
    </cacheField>
    <cacheField name="Project Key" numFmtId="0">
      <sharedItems count="2">
        <s v="CWT"/>
        <s v="NVT"/>
      </sharedItems>
    </cacheField>
    <cacheField name="Summary" numFmtId="0">
      <sharedItems/>
    </cacheField>
    <cacheField name="Title" numFmtId="0">
      <sharedItems count="47">
        <s v="CWT-1 / Test the behavior of required fields"/>
        <s v="CWT-2 / Enter different data types"/>
        <s v="CWT-3 / Use various field widths"/>
        <s v="CWT-4 / Onscreen instructions"/>
        <s v="CWT-5 / Keep onscreen instructions brief"/>
        <s v="CWT-6 / Progress bars appearance at different scenarios"/>
        <s v="CWT-7 / Same document opened multiple times"/>
        <s v="CWT-8 / Cosmetic inconsistencies"/>
        <s v="CWT-9 / Abbreviation inconsistencies"/>
        <s v="CWT-10 / Confirmations on saving forms"/>
        <s v="CWT-11 / Use type ahead feature for form filling"/>
        <s v="CWT-12 / Try table scrolling edge cases"/>
        <s v="CWT-13 / Error logging"/>
        <s v="CWT-14 / Try all shortcut keys"/>
        <s v="CWT-15 / Invalid menu items"/>
        <s v="CWT-16 / Keyboard switching for number type fields on mobile"/>
        <s v="CWT-23 / Load website with various connections quality"/>
        <s v="CWT-24 / Try different browsers for compatibility"/>
        <s v="CWT-26 / Response times at different connection speeds"/>
        <s v="CWT-27 / Verify required SSL security compliance"/>
        <s v="CWT-28 / Database consistency"/>
        <s v="CWT-29 / HTTP protocol used to maintain website cookies"/>
        <s v="NVT-1 / All fields on page should be aligned properly"/>
        <s v="NVT-2  / Numeric values should be right justified"/>
        <s v="NVT-3 / Enough space should be provided between field labels"/>
        <s v="NVT-4 / Scroll bar should be enabled only when necessary"/>
        <s v="NVT-5 / Font size and style should be standard as specified in SRS"/>
        <s v="NVT-6 / Description text box should be multi-line"/>
        <s v="NVT-7 / Disabled fields should be grayed out"/>
        <s v="NVT-8 / Upon click mouse arrow pointer should get changed to cursor"/>
        <s v="NVT-9 / User should not be able to type in drop down select lists"/>
        <s v="NVT-10 / Information filled by users should remain intact when there is error message on page submit"/>
        <s v="NVT-11 / Check if proper field labels are used in error messages"/>
        <s v="NVT-12 / Dropdown field values should be displayed in defined sort order"/>
        <s v="NVT-13 / Tab and Shift+Tab order should work properly"/>
        <s v="NVT-14 / Default radio options should be pre-selected on page load"/>
        <s v="NVT-15 / Field specific help messages should be available"/>
        <s v="NVT-16 / Check if correct fields are highlighted in case of errors"/>
        <s v="NVT-17 / Check if dropdown list options are readable"/>
        <s v="NVT-18 / All buttons on page should be accessible by keyboard shortcut"/>
        <s v="NVT-19 / Check all pages for broken images"/>
        <s v="NVT-20 / Check all pages for broken links"/>
        <s v="NVT-21 / All pages should have title"/>
        <s v="NVT-22 / Confirmation messages should be displayed before performing any update or delete operation"/>
        <s v="NVT-23 / Hour glass should be displayed when application is busy"/>
        <s v="NVT-24 / Page text should be left justified"/>
        <s v="NVT-25 / User should be able to select only one radio option"/>
      </sharedItems>
    </cacheField>
    <cacheField name="Priority" numFmtId="0">
      <sharedItems/>
    </cacheField>
    <cacheField name="Status" numFmtId="0">
      <sharedItems/>
    </cacheField>
    <cacheField name="Assignee" numFmtId="0">
      <sharedItems/>
    </cacheField>
    <cacheField name="Reporter" numFmtId="0">
      <sharedItems/>
    </cacheField>
    <cacheField name="Execution ID" numFmtId="1">
      <sharedItems containsSemiMixedTypes="0" containsString="0" containsNumber="1" containsInteger="1" minValue="1" maxValue="42"/>
    </cacheField>
    <cacheField name="Execution Version" numFmtId="0">
      <sharedItems count="5">
        <s v="v0.1"/>
        <s v="Unscheduled"/>
        <s v="v1.0"/>
        <s v="v0.3"/>
        <s v="v0.2"/>
      </sharedItems>
    </cacheField>
    <cacheField name="Test Cycle" numFmtId="0">
      <sharedItems count="5">
        <s v="Sanity"/>
        <s v="Ad hoc"/>
        <s v="Regression"/>
        <s v="GUI"/>
        <s v="Usability"/>
      </sharedItems>
    </cacheField>
    <cacheField name="Execution Status" numFmtId="0">
      <sharedItems count="5">
        <s v="PASS"/>
        <s v="FAIL"/>
        <s v="UNEXECUTED"/>
        <s v="WIP"/>
        <s v="BLOCKED"/>
      </sharedItems>
    </cacheField>
    <cacheField name="Execution Defects" numFmtId="0">
      <sharedItems containsBlank="1"/>
    </cacheField>
    <cacheField name="Execution Defects Count" numFmtId="0">
      <sharedItems containsSemiMixedTypes="0" containsString="0" containsNumber="1" containsInteger="1" minValue="0" maxValue="4"/>
    </cacheField>
    <cacheField name="Step Defects" numFmtId="0">
      <sharedItems containsBlank="1"/>
    </cacheField>
    <cacheField name="Step Defects Count" numFmtId="0">
      <sharedItems containsSemiMixedTypes="0" containsString="0" containsNumber="1" containsInteger="1" minValue="0" maxValue="4"/>
    </cacheField>
    <cacheField name="Executed By" numFmtId="0">
      <sharedItems count="6">
        <s v="David Parker"/>
        <s v="Matthew Bates"/>
        <s v="Katerina Gonzales"/>
        <s v="(Unexecuted)"/>
        <s v="Quentin Ortiz"/>
        <s v="John Hopkins"/>
      </sharedItems>
    </cacheField>
    <cacheField name="Executed On" numFmtId="0">
      <sharedItems containsDate="1" containsMixedTypes="1" minDate="2017-05-02T00:00:00" maxDate="2017-10-11T00:00:00"/>
    </cacheField>
    <cacheField name="Executed On Year" numFmtId="1">
      <sharedItems containsMixedTypes="1" containsNumber="1" containsInteger="1" minValue="2017" maxValue="2017"/>
    </cacheField>
    <cacheField name="Executed On Month" numFmtId="165">
      <sharedItems count="7">
        <s v="May"/>
        <s v="(Unexecuted)"/>
        <s v="Jun"/>
        <s v="Jul"/>
        <s v="Aug"/>
        <s v="Sep"/>
        <s v="Oct"/>
      </sharedItems>
    </cacheField>
    <cacheField name="Executed On Day" numFmtId="1">
      <sharedItems containsMixedTypes="1" containsNumber="1" containsInteger="1" minValue="2" maxValue="27" count="15">
        <n v="2"/>
        <s v="(Unexecuted)"/>
        <n v="7"/>
        <n v="24"/>
        <n v="18"/>
        <n v="25"/>
        <n v="27"/>
        <n v="3"/>
        <n v="4"/>
        <n v="14"/>
        <n v="17"/>
        <n v="19"/>
        <n v="20"/>
        <n v="12"/>
        <n v="1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">
  <r>
    <s v="CWT-1"/>
    <x v="0"/>
    <s v="Test the behavior of required fields"/>
    <x v="0"/>
    <s v="Medium"/>
    <s v="To Do"/>
    <s v="David Parker"/>
    <s v="Katerina Gonzales"/>
    <n v="21"/>
    <x v="0"/>
    <x v="0"/>
    <x v="0"/>
    <s v=""/>
    <n v="0"/>
    <s v=""/>
    <n v="0"/>
    <x v="0"/>
    <d v="2017-05-02T00:00:00"/>
    <n v="2017"/>
    <x v="0"/>
    <x v="0"/>
  </r>
  <r>
    <s v="CWT-1"/>
    <x v="0"/>
    <s v="Test the behavior of required fields"/>
    <x v="0"/>
    <s v="Medium"/>
    <s v="To Do"/>
    <s v="David Parker"/>
    <s v="Katerina Gonzales"/>
    <n v="1"/>
    <x v="1"/>
    <x v="1"/>
    <x v="0"/>
    <s v=""/>
    <n v="0"/>
    <s v=""/>
    <n v="0"/>
    <x v="1"/>
    <d v="2017-05-02T00:00:00"/>
    <n v="2017"/>
    <x v="0"/>
    <x v="0"/>
  </r>
  <r>
    <s v="CWT-2"/>
    <x v="0"/>
    <s v="Enter different data types"/>
    <x v="1"/>
    <s v="Medium"/>
    <s v="To Do"/>
    <s v="Quentin Ortiz"/>
    <s v="Matthew Bates"/>
    <n v="35"/>
    <x v="0"/>
    <x v="2"/>
    <x v="1"/>
    <s v="CWT-22"/>
    <n v="1"/>
    <s v="CWT-22, CWT-89"/>
    <n v="2"/>
    <x v="2"/>
    <d v="2017-05-02T00:00:00"/>
    <n v="2017"/>
    <x v="0"/>
    <x v="0"/>
  </r>
  <r>
    <s v="CWT-2"/>
    <x v="0"/>
    <s v="Enter different data types"/>
    <x v="1"/>
    <s v="Medium"/>
    <s v="To Do"/>
    <s v="Quentin Ortiz"/>
    <s v="Katerina Gonzales"/>
    <n v="2"/>
    <x v="0"/>
    <x v="1"/>
    <x v="2"/>
    <s v=""/>
    <n v="0"/>
    <s v=""/>
    <n v="0"/>
    <x v="3"/>
    <s v="(Unexecuted)"/>
    <s v="(Unexecuted)"/>
    <x v="1"/>
    <x v="1"/>
  </r>
  <r>
    <s v="CWT-3"/>
    <x v="0"/>
    <s v="Use various field widths"/>
    <x v="2"/>
    <s v="Medium"/>
    <s v="In progress"/>
    <s v="Quentin Ortiz"/>
    <s v="Katerina Gonzales"/>
    <n v="34"/>
    <x v="0"/>
    <x v="2"/>
    <x v="3"/>
    <s v=""/>
    <n v="0"/>
    <s v=""/>
    <n v="0"/>
    <x v="4"/>
    <d v="2017-05-07T00:00:00"/>
    <n v="2017"/>
    <x v="0"/>
    <x v="2"/>
  </r>
  <r>
    <s v="CWT-3"/>
    <x v="0"/>
    <s v="Use various field widths"/>
    <x v="2"/>
    <s v="Medium"/>
    <s v="To Do"/>
    <s v="Quentin Ortiz"/>
    <s v="Matthew Bates"/>
    <n v="3"/>
    <x v="2"/>
    <x v="0"/>
    <x v="1"/>
    <s v="CWT-76, CWT-77, CWT78"/>
    <n v="3"/>
    <s v="CWT-76, CWT-77"/>
    <n v="2"/>
    <x v="1"/>
    <d v="2017-05-07T00:00:00"/>
    <n v="2017"/>
    <x v="0"/>
    <x v="2"/>
  </r>
  <r>
    <s v="CWT-4"/>
    <x v="0"/>
    <s v="Onscreen instructions"/>
    <x v="3"/>
    <s v="Medium"/>
    <s v="To Do"/>
    <s v="David Parker"/>
    <s v="Katerina Gonzales"/>
    <n v="20"/>
    <x v="0"/>
    <x v="0"/>
    <x v="4"/>
    <s v="CWT-77"/>
    <n v="1"/>
    <s v="CWT-77"/>
    <n v="1"/>
    <x v="0"/>
    <d v="2017-05-07T00:00:00"/>
    <n v="2017"/>
    <x v="0"/>
    <x v="2"/>
  </r>
  <r>
    <s v="CWT-4"/>
    <x v="0"/>
    <s v="Onscreen instructions"/>
    <x v="3"/>
    <s v="Medium"/>
    <s v="Done"/>
    <s v="David Parker"/>
    <s v="Matthew Bates"/>
    <n v="4"/>
    <x v="1"/>
    <x v="1"/>
    <x v="0"/>
    <s v=""/>
    <n v="0"/>
    <s v=""/>
    <n v="0"/>
    <x v="2"/>
    <d v="2017-05-07T00:00:00"/>
    <n v="2017"/>
    <x v="0"/>
    <x v="2"/>
  </r>
  <r>
    <s v="CWT-5"/>
    <x v="0"/>
    <s v="Keep onscreen instructions brief"/>
    <x v="4"/>
    <s v="Medium"/>
    <s v="To Do"/>
    <s v="David Parker"/>
    <s v="Katerina Gonzales"/>
    <n v="33"/>
    <x v="0"/>
    <x v="2"/>
    <x v="2"/>
    <s v=""/>
    <n v="0"/>
    <s v=""/>
    <n v="0"/>
    <x v="3"/>
    <s v="(Unexecuted)"/>
    <s v="(Unexecuted)"/>
    <x v="1"/>
    <x v="1"/>
  </r>
  <r>
    <s v="CWT-5"/>
    <x v="0"/>
    <s v="Keep onscreen instructions brief"/>
    <x v="4"/>
    <s v="Medium"/>
    <s v="In progress"/>
    <s v="David Parker"/>
    <s v="Katerina Gonzales"/>
    <n v="19"/>
    <x v="0"/>
    <x v="0"/>
    <x v="3"/>
    <s v=""/>
    <n v="0"/>
    <s v=""/>
    <n v="0"/>
    <x v="0"/>
    <d v="2017-05-24T00:00:00"/>
    <n v="2017"/>
    <x v="0"/>
    <x v="3"/>
  </r>
  <r>
    <s v="CWT-5"/>
    <x v="0"/>
    <s v="Keep onscreen instructions brief"/>
    <x v="4"/>
    <s v="Medium"/>
    <s v="In progress"/>
    <s v="David Parker"/>
    <s v="Matthew Bates"/>
    <n v="5"/>
    <x v="0"/>
    <x v="1"/>
    <x v="3"/>
    <s v=""/>
    <n v="0"/>
    <s v=""/>
    <n v="0"/>
    <x v="1"/>
    <d v="2017-05-24T00:00:00"/>
    <n v="2017"/>
    <x v="0"/>
    <x v="3"/>
  </r>
  <r>
    <s v="CWT-6"/>
    <x v="0"/>
    <s v="Progress bars appearance at different scenarios"/>
    <x v="5"/>
    <s v="High"/>
    <s v="To Do"/>
    <s v="Matthew Bates"/>
    <s v="Katerina Gonzales"/>
    <n v="6"/>
    <x v="0"/>
    <x v="1"/>
    <x v="4"/>
    <s v="CWT-55"/>
    <n v="1"/>
    <s v="CWT-55"/>
    <n v="1"/>
    <x v="1"/>
    <d v="2017-05-24T00:00:00"/>
    <n v="2017"/>
    <x v="0"/>
    <x v="3"/>
  </r>
  <r>
    <s v="CWT-7"/>
    <x v="0"/>
    <s v="Same document opened multiple times"/>
    <x v="6"/>
    <s v="Medium"/>
    <s v="To Do"/>
    <s v="Matthew Bates"/>
    <s v="Katerina Gonzales"/>
    <n v="7"/>
    <x v="2"/>
    <x v="1"/>
    <x v="1"/>
    <s v="CWT-17"/>
    <n v="1"/>
    <s v="CWT-17"/>
    <n v="1"/>
    <x v="2"/>
    <d v="2017-05-24T00:00:00"/>
    <n v="2017"/>
    <x v="0"/>
    <x v="3"/>
  </r>
  <r>
    <s v="CWT-8"/>
    <x v="0"/>
    <s v="Cosmetic inconsistencies"/>
    <x v="7"/>
    <s v="Medium"/>
    <s v="Done"/>
    <s v="Quentin Ortiz"/>
    <s v="Matthew Bates"/>
    <n v="32"/>
    <x v="0"/>
    <x v="2"/>
    <x v="0"/>
    <s v=""/>
    <n v="0"/>
    <s v=""/>
    <n v="0"/>
    <x v="4"/>
    <d v="2017-05-24T00:00:00"/>
    <n v="2017"/>
    <x v="0"/>
    <x v="3"/>
  </r>
  <r>
    <s v="CWT-8"/>
    <x v="0"/>
    <s v="Cosmetic inconsistencies"/>
    <x v="7"/>
    <s v="Medium"/>
    <s v="To Do"/>
    <s v="Quentin Ortiz"/>
    <s v="Katerina Gonzales"/>
    <n v="18"/>
    <x v="0"/>
    <x v="0"/>
    <x v="1"/>
    <s v="CWT-20, CWT-21"/>
    <n v="2"/>
    <s v="CWT-20, CWT-21"/>
    <n v="2"/>
    <x v="0"/>
    <d v="2017-05-24T00:00:00"/>
    <n v="2017"/>
    <x v="0"/>
    <x v="3"/>
  </r>
  <r>
    <s v="CWT-8"/>
    <x v="0"/>
    <s v="Cosmetic inconsistencies"/>
    <x v="7"/>
    <s v="Medium"/>
    <s v="Done"/>
    <s v="Quentin Ortiz"/>
    <s v="Katerina Gonzales"/>
    <n v="8"/>
    <x v="2"/>
    <x v="1"/>
    <x v="0"/>
    <s v=""/>
    <n v="0"/>
    <s v=""/>
    <n v="0"/>
    <x v="1"/>
    <d v="2017-06-18T00:00:00"/>
    <n v="2017"/>
    <x v="2"/>
    <x v="4"/>
  </r>
  <r>
    <s v="CWT-9"/>
    <x v="0"/>
    <s v="Abbreviation inconsistencies"/>
    <x v="8"/>
    <s v="Low"/>
    <s v="Done"/>
    <s v="Matthew Bates"/>
    <s v="Katerina Gonzales"/>
    <n v="9"/>
    <x v="0"/>
    <x v="1"/>
    <x v="0"/>
    <s v=""/>
    <n v="0"/>
    <s v=""/>
    <n v="0"/>
    <x v="1"/>
    <d v="2017-06-18T00:00:00"/>
    <n v="2017"/>
    <x v="2"/>
    <x v="4"/>
  </r>
  <r>
    <s v="CWT-10"/>
    <x v="0"/>
    <s v="Confirmations on saving forms"/>
    <x v="9"/>
    <s v="Medium"/>
    <s v="In progress"/>
    <s v="Matthew Bates"/>
    <s v="Matthew Bates"/>
    <n v="10"/>
    <x v="0"/>
    <x v="1"/>
    <x v="3"/>
    <s v=""/>
    <n v="0"/>
    <s v=""/>
    <n v="0"/>
    <x v="2"/>
    <d v="2017-06-18T00:00:00"/>
    <n v="2017"/>
    <x v="2"/>
    <x v="4"/>
  </r>
  <r>
    <s v="CWT-11"/>
    <x v="0"/>
    <s v="Use type ahead feature for form filling"/>
    <x v="10"/>
    <s v="Medium"/>
    <s v="To Do"/>
    <s v="Unassigned"/>
    <s v="Matthew Bates"/>
    <n v="31"/>
    <x v="0"/>
    <x v="2"/>
    <x v="1"/>
    <s v=""/>
    <n v="0"/>
    <s v=""/>
    <n v="0"/>
    <x v="4"/>
    <d v="2017-06-25T00:00:00"/>
    <n v="2017"/>
    <x v="2"/>
    <x v="5"/>
  </r>
  <r>
    <s v="CWT-11"/>
    <x v="0"/>
    <s v="Use type ahead feature for form filling"/>
    <x v="10"/>
    <s v="Medium"/>
    <s v="To Do"/>
    <s v="Unassigned"/>
    <s v="Katerina Gonzales"/>
    <n v="11"/>
    <x v="2"/>
    <x v="1"/>
    <x v="2"/>
    <s v=""/>
    <n v="0"/>
    <s v=""/>
    <n v="0"/>
    <x v="3"/>
    <s v="(Unexecuted)"/>
    <s v="(Unexecuted)"/>
    <x v="1"/>
    <x v="1"/>
  </r>
  <r>
    <s v="CWT-12"/>
    <x v="0"/>
    <s v="Try table scrolling edge cases"/>
    <x v="11"/>
    <s v="Medium"/>
    <s v="Done"/>
    <s v="Unassigned"/>
    <s v="Matthew Bates"/>
    <n v="30"/>
    <x v="0"/>
    <x v="2"/>
    <x v="0"/>
    <s v=""/>
    <n v="0"/>
    <s v=""/>
    <n v="0"/>
    <x v="4"/>
    <d v="2017-06-27T00:00:00"/>
    <n v="2017"/>
    <x v="2"/>
    <x v="6"/>
  </r>
  <r>
    <s v="CWT-12"/>
    <x v="0"/>
    <s v="Try table scrolling edge cases"/>
    <x v="11"/>
    <s v="Low"/>
    <s v="To Do"/>
    <s v="Unassigned"/>
    <s v="Katerina Gonzales"/>
    <n v="12"/>
    <x v="1"/>
    <x v="1"/>
    <x v="1"/>
    <s v="CWT-18, CWT-19"/>
    <n v="2"/>
    <s v="CWT-18"/>
    <n v="1"/>
    <x v="1"/>
    <d v="2017-06-27T00:00:00"/>
    <n v="2017"/>
    <x v="2"/>
    <x v="6"/>
  </r>
  <r>
    <s v="CWT-13"/>
    <x v="0"/>
    <s v="Error logging"/>
    <x v="12"/>
    <s v="Highest"/>
    <s v="Done"/>
    <s v="David Parker"/>
    <s v="Katerina Gonzales"/>
    <n v="17"/>
    <x v="0"/>
    <x v="0"/>
    <x v="0"/>
    <s v=""/>
    <n v="0"/>
    <s v=""/>
    <n v="0"/>
    <x v="2"/>
    <d v="2017-06-27T00:00:00"/>
    <n v="2017"/>
    <x v="2"/>
    <x v="6"/>
  </r>
  <r>
    <s v="CWT-13"/>
    <x v="0"/>
    <s v="Error logging"/>
    <x v="12"/>
    <s v="High"/>
    <s v="Done"/>
    <s v="David Parker"/>
    <s v="Matthew Bates"/>
    <n v="13"/>
    <x v="2"/>
    <x v="1"/>
    <x v="0"/>
    <s v=""/>
    <n v="0"/>
    <s v=""/>
    <n v="0"/>
    <x v="1"/>
    <d v="2017-06-27T00:00:00"/>
    <n v="2017"/>
    <x v="2"/>
    <x v="6"/>
  </r>
  <r>
    <s v="CWT-14"/>
    <x v="0"/>
    <s v="Try all shortcut keys"/>
    <x v="13"/>
    <s v="Medium"/>
    <s v="Done"/>
    <s v="David Parker"/>
    <s v="Matthew Bates"/>
    <n v="16"/>
    <x v="0"/>
    <x v="0"/>
    <x v="0"/>
    <s v=""/>
    <n v="0"/>
    <s v=""/>
    <n v="0"/>
    <x v="0"/>
    <d v="2017-06-27T00:00:00"/>
    <n v="2017"/>
    <x v="2"/>
    <x v="6"/>
  </r>
  <r>
    <s v="CWT-14"/>
    <x v="0"/>
    <s v="Try all shortcut keys"/>
    <x v="13"/>
    <s v="Low"/>
    <s v="To Do"/>
    <s v="David Parker"/>
    <s v="Matthew Bates"/>
    <n v="14"/>
    <x v="1"/>
    <x v="1"/>
    <x v="2"/>
    <s v=""/>
    <n v="0"/>
    <s v=""/>
    <n v="0"/>
    <x v="3"/>
    <s v="(Unexecuted)"/>
    <s v="(Unexecuted)"/>
    <x v="1"/>
    <x v="1"/>
  </r>
  <r>
    <s v="CWT-15"/>
    <x v="0"/>
    <s v="Invalid menu items"/>
    <x v="14"/>
    <s v="Medium"/>
    <s v="Done"/>
    <s v="Quentin Ortiz"/>
    <s v="Katerina Gonzales"/>
    <n v="29"/>
    <x v="0"/>
    <x v="2"/>
    <x v="0"/>
    <s v=""/>
    <n v="0"/>
    <s v=""/>
    <n v="0"/>
    <x v="2"/>
    <d v="2017-07-02T00:00:00"/>
    <n v="2017"/>
    <x v="3"/>
    <x v="0"/>
  </r>
  <r>
    <s v="CWT-15"/>
    <x v="0"/>
    <s v="Invalid menu items"/>
    <x v="14"/>
    <s v="Medium"/>
    <s v="To Do"/>
    <s v="Quentin Ortiz"/>
    <s v="Katerina Gonzales"/>
    <n v="15"/>
    <x v="1"/>
    <x v="1"/>
    <x v="1"/>
    <s v=""/>
    <n v="0"/>
    <s v=""/>
    <n v="0"/>
    <x v="4"/>
    <d v="2017-07-03T00:00:00"/>
    <n v="2017"/>
    <x v="3"/>
    <x v="7"/>
  </r>
  <r>
    <s v="CWT-16"/>
    <x v="0"/>
    <s v="Keyboard switching for number type fields on mobile"/>
    <x v="15"/>
    <s v="Medium"/>
    <s v="Done"/>
    <s v="Matthew Bates"/>
    <s v="Matthew Bates"/>
    <n v="36"/>
    <x v="0"/>
    <x v="0"/>
    <x v="0"/>
    <s v=""/>
    <n v="0"/>
    <s v=""/>
    <n v="0"/>
    <x v="5"/>
    <d v="2017-07-02T00:00:00"/>
    <n v="2017"/>
    <x v="3"/>
    <x v="0"/>
  </r>
  <r>
    <s v="CWT-23"/>
    <x v="0"/>
    <s v="Load website with various connections quality"/>
    <x v="16"/>
    <s v="High"/>
    <s v="To Do"/>
    <s v="Unassigned"/>
    <s v="John Hopkins"/>
    <n v="37"/>
    <x v="3"/>
    <x v="1"/>
    <x v="2"/>
    <s v=""/>
    <n v="0"/>
    <s v=""/>
    <n v="0"/>
    <x v="3"/>
    <s v="(Unexecuted)"/>
    <s v="(Unexecuted)"/>
    <x v="1"/>
    <x v="1"/>
  </r>
  <r>
    <s v="CWT-24"/>
    <x v="0"/>
    <s v="Try different browsers for compatibility"/>
    <x v="17"/>
    <s v="Medium"/>
    <s v="Done"/>
    <s v="Unassigned"/>
    <s v="John Hopkins"/>
    <n v="38"/>
    <x v="2"/>
    <x v="1"/>
    <x v="0"/>
    <s v=""/>
    <n v="0"/>
    <s v=""/>
    <n v="0"/>
    <x v="5"/>
    <d v="2017-07-02T00:00:00"/>
    <n v="2017"/>
    <x v="3"/>
    <x v="0"/>
  </r>
  <r>
    <s v="CWT-26"/>
    <x v="0"/>
    <s v="Response times at different connection speeds"/>
    <x v="18"/>
    <s v="Medium"/>
    <s v="Done"/>
    <s v="Unassigned"/>
    <s v="John Hopkins"/>
    <n v="39"/>
    <x v="1"/>
    <x v="1"/>
    <x v="0"/>
    <s v=""/>
    <n v="0"/>
    <s v=""/>
    <n v="0"/>
    <x v="5"/>
    <d v="2017-07-02T00:00:00"/>
    <n v="2017"/>
    <x v="3"/>
    <x v="0"/>
  </r>
  <r>
    <s v="CWT-27"/>
    <x v="0"/>
    <s v="Verify required SSL security compliance"/>
    <x v="19"/>
    <s v="Medium"/>
    <s v="To Do"/>
    <s v="John Hopkins"/>
    <s v="John Hopkins"/>
    <n v="40"/>
    <x v="0"/>
    <x v="0"/>
    <x v="1"/>
    <s v="CWT-99"/>
    <n v="1"/>
    <s v="CWT-99"/>
    <n v="1"/>
    <x v="5"/>
    <d v="2017-07-02T00:00:00"/>
    <n v="2017"/>
    <x v="3"/>
    <x v="0"/>
  </r>
  <r>
    <s v="CWT-28"/>
    <x v="0"/>
    <s v="Database consistency"/>
    <x v="20"/>
    <s v="Medium"/>
    <s v="To Do"/>
    <s v="Unassigned"/>
    <s v="John Hopkins"/>
    <n v="42"/>
    <x v="1"/>
    <x v="1"/>
    <x v="1"/>
    <s v=""/>
    <n v="0"/>
    <s v=""/>
    <n v="0"/>
    <x v="4"/>
    <d v="2017-07-02T00:00:00"/>
    <n v="2017"/>
    <x v="3"/>
    <x v="0"/>
  </r>
  <r>
    <s v="CWT-29"/>
    <x v="0"/>
    <s v="HTTP protocol used to maintain website cookies"/>
    <x v="21"/>
    <s v="Low"/>
    <s v="Done"/>
    <s v="Unassigned"/>
    <s v="John Hopkins"/>
    <n v="41"/>
    <x v="1"/>
    <x v="1"/>
    <x v="0"/>
    <s v=""/>
    <n v="0"/>
    <s v=""/>
    <n v="0"/>
    <x v="2"/>
    <d v="2017-08-02T00:00:00"/>
    <n v="2017"/>
    <x v="4"/>
    <x v="0"/>
  </r>
  <r>
    <s v="NVT-1"/>
    <x v="1"/>
    <s v="All fields on page should be aligned properly"/>
    <x v="22"/>
    <s v="Medium"/>
    <s v="Done"/>
    <s v="David Parker"/>
    <s v="Katerina Gonzales"/>
    <n v="21"/>
    <x v="3"/>
    <x v="3"/>
    <x v="0"/>
    <m/>
    <n v="0"/>
    <m/>
    <n v="0"/>
    <x v="0"/>
    <d v="2017-08-03T00:00:00"/>
    <n v="2017"/>
    <x v="4"/>
    <x v="7"/>
  </r>
  <r>
    <s v="NVT-2"/>
    <x v="1"/>
    <s v="Numeric values should be right justified"/>
    <x v="23"/>
    <s v="Medium"/>
    <s v="Done"/>
    <s v="David Parker"/>
    <s v="Katerina Gonzales"/>
    <n v="1"/>
    <x v="4"/>
    <x v="4"/>
    <x v="0"/>
    <m/>
    <n v="0"/>
    <m/>
    <n v="0"/>
    <x v="1"/>
    <d v="2017-08-04T00:00:00"/>
    <n v="2017"/>
    <x v="4"/>
    <x v="8"/>
  </r>
  <r>
    <s v="NVT-2"/>
    <x v="1"/>
    <s v="Numeric values should be right justified"/>
    <x v="23"/>
    <s v="Medium"/>
    <s v="To Do"/>
    <s v="Quentin Ortiz"/>
    <s v="Matthew Bates"/>
    <n v="35"/>
    <x v="4"/>
    <x v="3"/>
    <x v="1"/>
    <s v="NVT-26, NVT-27"/>
    <n v="2"/>
    <s v="NVT-26, NVT-27"/>
    <n v="2"/>
    <x v="2"/>
    <d v="2017-08-04T00:00:00"/>
    <n v="2017"/>
    <x v="4"/>
    <x v="8"/>
  </r>
  <r>
    <s v="NVT-2"/>
    <x v="1"/>
    <s v="Numeric values should be right justified"/>
    <x v="23"/>
    <s v="Medium"/>
    <s v="To Do"/>
    <s v="Quentin Ortiz"/>
    <s v="Katerina Gonzales"/>
    <n v="2"/>
    <x v="4"/>
    <x v="3"/>
    <x v="2"/>
    <m/>
    <n v="0"/>
    <m/>
    <n v="0"/>
    <x v="3"/>
    <s v="(Unexecuted)"/>
    <s v="(Unexecuted)"/>
    <x v="1"/>
    <x v="1"/>
  </r>
  <r>
    <s v="NVT-3"/>
    <x v="1"/>
    <s v="Enough space should be provided between field labels"/>
    <x v="24"/>
    <s v="Low"/>
    <s v="In progress"/>
    <s v="Quentin Ortiz"/>
    <s v="Katerina Gonzales"/>
    <n v="34"/>
    <x v="1"/>
    <x v="4"/>
    <x v="3"/>
    <m/>
    <n v="0"/>
    <m/>
    <n v="0"/>
    <x v="4"/>
    <d v="2017-08-04T00:00:00"/>
    <n v="2017"/>
    <x v="4"/>
    <x v="8"/>
  </r>
  <r>
    <s v="NVT-4"/>
    <x v="1"/>
    <s v="Scroll bar should be enabled only when necessary"/>
    <x v="25"/>
    <s v="Highest"/>
    <s v="To Do"/>
    <s v="Quentin Ortiz"/>
    <s v="Matthew Bates"/>
    <n v="3"/>
    <x v="0"/>
    <x v="4"/>
    <x v="1"/>
    <s v="NVT-26, NVT-27, NVT-28, NVT-29"/>
    <n v="4"/>
    <s v="NVT-26, NVT-27, NVT-28, NVT-29"/>
    <n v="4"/>
    <x v="1"/>
    <d v="2017-08-04T00:00:00"/>
    <n v="2017"/>
    <x v="4"/>
    <x v="8"/>
  </r>
  <r>
    <s v="NVT-5"/>
    <x v="1"/>
    <s v="Font size and style should be standard as specified in SRS"/>
    <x v="26"/>
    <s v="High"/>
    <s v="To Do"/>
    <s v="David Parker"/>
    <s v="Katerina Gonzales"/>
    <n v="20"/>
    <x v="0"/>
    <x v="3"/>
    <x v="4"/>
    <m/>
    <n v="0"/>
    <m/>
    <n v="0"/>
    <x v="2"/>
    <d v="2017-08-14T00:00:00"/>
    <n v="2017"/>
    <x v="4"/>
    <x v="9"/>
  </r>
  <r>
    <s v="NVT-5"/>
    <x v="1"/>
    <s v="Font size and style should be standard as specified in SRS"/>
    <x v="26"/>
    <s v="Medium"/>
    <s v="Done"/>
    <s v="David Parker"/>
    <s v="Matthew Bates"/>
    <n v="4"/>
    <x v="1"/>
    <x v="4"/>
    <x v="0"/>
    <m/>
    <n v="0"/>
    <m/>
    <n v="0"/>
    <x v="1"/>
    <d v="2017-08-14T00:00:00"/>
    <n v="2017"/>
    <x v="4"/>
    <x v="9"/>
  </r>
  <r>
    <s v="NVT-5"/>
    <x v="1"/>
    <s v="Font size and style should be standard as specified in SRS"/>
    <x v="26"/>
    <s v="Low"/>
    <s v="To Do"/>
    <s v="David Parker"/>
    <s v="Katerina Gonzales"/>
    <n v="33"/>
    <x v="1"/>
    <x v="4"/>
    <x v="1"/>
    <m/>
    <n v="0"/>
    <m/>
    <n v="0"/>
    <x v="4"/>
    <d v="2017-08-14T00:00:00"/>
    <n v="2017"/>
    <x v="4"/>
    <x v="9"/>
  </r>
  <r>
    <s v="NVT-5"/>
    <x v="1"/>
    <s v="Font size and style should be standard as specified in SRS"/>
    <x v="26"/>
    <s v="Medium"/>
    <s v="In progress"/>
    <s v="David Parker"/>
    <s v="Katerina Gonzales"/>
    <n v="19"/>
    <x v="1"/>
    <x v="3"/>
    <x v="3"/>
    <m/>
    <n v="0"/>
    <m/>
    <n v="0"/>
    <x v="0"/>
    <d v="2017-08-14T00:00:00"/>
    <n v="2017"/>
    <x v="4"/>
    <x v="9"/>
  </r>
  <r>
    <s v="NVT-6"/>
    <x v="1"/>
    <s v="Description text box should be multi-line"/>
    <x v="27"/>
    <s v="Medium"/>
    <s v="In progress"/>
    <s v="David Parker"/>
    <s v="Matthew Bates"/>
    <n v="5"/>
    <x v="3"/>
    <x v="4"/>
    <x v="3"/>
    <m/>
    <n v="0"/>
    <m/>
    <n v="0"/>
    <x v="2"/>
    <d v="2017-08-14T00:00:00"/>
    <n v="2017"/>
    <x v="4"/>
    <x v="9"/>
  </r>
  <r>
    <s v="NVT-7"/>
    <x v="1"/>
    <s v="Disabled fields should be grayed out"/>
    <x v="28"/>
    <s v="High"/>
    <s v="To Do"/>
    <s v="Matthew Bates"/>
    <s v="Katerina Gonzales"/>
    <n v="6"/>
    <x v="1"/>
    <x v="3"/>
    <x v="4"/>
    <m/>
    <n v="0"/>
    <m/>
    <n v="0"/>
    <x v="1"/>
    <d v="2017-08-17T00:00:00"/>
    <n v="2017"/>
    <x v="4"/>
    <x v="10"/>
  </r>
  <r>
    <s v="NVT-8"/>
    <x v="1"/>
    <s v="Upon click mouse arrow pointer should get changed to cursor"/>
    <x v="29"/>
    <s v="Medium"/>
    <s v="To Do"/>
    <s v="Matthew Bates"/>
    <s v="Katerina Gonzales"/>
    <n v="7"/>
    <x v="0"/>
    <x v="3"/>
    <x v="1"/>
    <s v="NVT-26, NVT-28, NVT-29"/>
    <n v="3"/>
    <s v="NVT-26, NVT-28"/>
    <n v="2"/>
    <x v="1"/>
    <d v="2017-08-17T00:00:00"/>
    <n v="2017"/>
    <x v="4"/>
    <x v="10"/>
  </r>
  <r>
    <s v="NVT-9"/>
    <x v="1"/>
    <s v="User should not be able to type in drop down select lists"/>
    <x v="30"/>
    <s v="Medium"/>
    <s v="Done"/>
    <s v="Quentin Ortiz"/>
    <s v="Matthew Bates"/>
    <n v="32"/>
    <x v="1"/>
    <x v="4"/>
    <x v="0"/>
    <m/>
    <n v="0"/>
    <m/>
    <n v="0"/>
    <x v="4"/>
    <d v="2017-08-17T00:00:00"/>
    <n v="2017"/>
    <x v="4"/>
    <x v="10"/>
  </r>
  <r>
    <s v="NVT-10"/>
    <x v="1"/>
    <s v="Information filled by users should remain intact when there is error message on page submit"/>
    <x v="31"/>
    <s v="Medium"/>
    <s v="To Do"/>
    <s v="Quentin Ortiz"/>
    <s v="Katerina Gonzales"/>
    <n v="18"/>
    <x v="0"/>
    <x v="3"/>
    <x v="1"/>
    <s v="NVT-26, NVT-28"/>
    <n v="2"/>
    <s v="NVT-26, NVT-28"/>
    <n v="2"/>
    <x v="2"/>
    <d v="2017-08-19T00:00:00"/>
    <n v="2017"/>
    <x v="4"/>
    <x v="11"/>
  </r>
  <r>
    <s v="NVT-11"/>
    <x v="1"/>
    <s v="Check if proper field labels are used in error messages"/>
    <x v="32"/>
    <s v="Medium"/>
    <s v="Done"/>
    <s v="Quentin Ortiz"/>
    <s v="Katerina Gonzales"/>
    <n v="8"/>
    <x v="1"/>
    <x v="4"/>
    <x v="0"/>
    <m/>
    <n v="0"/>
    <m/>
    <n v="0"/>
    <x v="1"/>
    <d v="2017-08-19T00:00:00"/>
    <n v="2017"/>
    <x v="4"/>
    <x v="11"/>
  </r>
  <r>
    <s v="NVT-12"/>
    <x v="1"/>
    <s v="Dropdown field values should be displayed in defined sort order"/>
    <x v="33"/>
    <s v="Low"/>
    <s v="Done"/>
    <s v="Matthew Bates"/>
    <s v="Katerina Gonzales"/>
    <n v="9"/>
    <x v="0"/>
    <x v="3"/>
    <x v="0"/>
    <m/>
    <n v="0"/>
    <m/>
    <n v="0"/>
    <x v="1"/>
    <d v="2017-08-19T00:00:00"/>
    <n v="2017"/>
    <x v="4"/>
    <x v="11"/>
  </r>
  <r>
    <s v="NVT-12"/>
    <x v="1"/>
    <s v="Dropdown field values should be displayed in defined sort order"/>
    <x v="33"/>
    <s v="Medium"/>
    <s v="In progress"/>
    <s v="Matthew Bates"/>
    <s v="Matthew Bates"/>
    <n v="10"/>
    <x v="3"/>
    <x v="4"/>
    <x v="3"/>
    <m/>
    <n v="0"/>
    <m/>
    <n v="0"/>
    <x v="1"/>
    <d v="2017-08-20T00:00:00"/>
    <n v="2017"/>
    <x v="4"/>
    <x v="12"/>
  </r>
  <r>
    <s v="NVT-12"/>
    <x v="1"/>
    <s v="Dropdown field values should be displayed in defined sort order"/>
    <x v="33"/>
    <s v="Medium"/>
    <s v="To Do"/>
    <s v="Unassigned"/>
    <s v="Matthew Bates"/>
    <n v="31"/>
    <x v="0"/>
    <x v="3"/>
    <x v="2"/>
    <m/>
    <n v="0"/>
    <m/>
    <n v="0"/>
    <x v="3"/>
    <s v="(Unexecuted)"/>
    <s v="(Unexecuted)"/>
    <x v="1"/>
    <x v="1"/>
  </r>
  <r>
    <s v="NVT-13"/>
    <x v="1"/>
    <s v="Tab and Shift+Tab order should work properly"/>
    <x v="34"/>
    <s v="Medium"/>
    <s v="To Do"/>
    <s v="Unassigned"/>
    <s v="Katerina Gonzales"/>
    <n v="11"/>
    <x v="1"/>
    <x v="4"/>
    <x v="1"/>
    <m/>
    <n v="0"/>
    <m/>
    <n v="0"/>
    <x v="4"/>
    <d v="2017-08-20T00:00:00"/>
    <n v="2017"/>
    <x v="4"/>
    <x v="12"/>
  </r>
  <r>
    <s v="NVT-14"/>
    <x v="1"/>
    <s v="Default radio options should be pre-selected on page load"/>
    <x v="35"/>
    <s v="Medium"/>
    <s v="Done"/>
    <s v="Unassigned"/>
    <s v="Matthew Bates"/>
    <n v="30"/>
    <x v="0"/>
    <x v="3"/>
    <x v="0"/>
    <m/>
    <n v="0"/>
    <m/>
    <n v="0"/>
    <x v="4"/>
    <d v="2017-08-20T00:00:00"/>
    <n v="2017"/>
    <x v="4"/>
    <x v="12"/>
  </r>
  <r>
    <s v="NVT-15"/>
    <x v="1"/>
    <s v="Field specific help messages should be available"/>
    <x v="36"/>
    <s v="Low"/>
    <s v="To Do"/>
    <s v="Unassigned"/>
    <s v="Katerina Gonzales"/>
    <n v="12"/>
    <x v="3"/>
    <x v="3"/>
    <x v="1"/>
    <s v="NVT-26, NVT-28"/>
    <n v="2"/>
    <s v="NVT-26, NVT-28"/>
    <n v="2"/>
    <x v="1"/>
    <d v="2017-08-20T00:00:00"/>
    <n v="2017"/>
    <x v="4"/>
    <x v="12"/>
  </r>
  <r>
    <s v="NVT-15"/>
    <x v="1"/>
    <s v="Field specific help messages should be available"/>
    <x v="36"/>
    <s v="Highest"/>
    <s v="To Do"/>
    <s v="David Parker"/>
    <s v="Katerina Gonzales"/>
    <n v="17"/>
    <x v="2"/>
    <x v="3"/>
    <x v="4"/>
    <m/>
    <n v="0"/>
    <m/>
    <n v="0"/>
    <x v="4"/>
    <d v="2017-08-20T00:00:00"/>
    <n v="2017"/>
    <x v="4"/>
    <x v="12"/>
  </r>
  <r>
    <s v="NVT-15"/>
    <x v="1"/>
    <s v="Field specific help messages should be available"/>
    <x v="36"/>
    <s v="High"/>
    <s v="Done"/>
    <s v="David Parker"/>
    <s v="Matthew Bates"/>
    <n v="13"/>
    <x v="1"/>
    <x v="4"/>
    <x v="0"/>
    <m/>
    <n v="0"/>
    <m/>
    <n v="0"/>
    <x v="1"/>
    <d v="2017-08-20T00:00:00"/>
    <n v="2017"/>
    <x v="4"/>
    <x v="12"/>
  </r>
  <r>
    <s v="NVT-16"/>
    <x v="1"/>
    <s v="Check if correct fields are highlighted in case of errors"/>
    <x v="37"/>
    <s v="Medium"/>
    <s v="Done"/>
    <s v="David Parker"/>
    <s v="Matthew Bates"/>
    <n v="16"/>
    <x v="3"/>
    <x v="3"/>
    <x v="0"/>
    <m/>
    <n v="0"/>
    <m/>
    <n v="0"/>
    <x v="0"/>
    <d v="2017-09-12T00:00:00"/>
    <n v="2017"/>
    <x v="5"/>
    <x v="13"/>
  </r>
  <r>
    <s v="NVT-17"/>
    <x v="1"/>
    <s v="Check if dropdown list options are readable"/>
    <x v="38"/>
    <s v="Low"/>
    <s v="To Do"/>
    <s v="David Parker"/>
    <s v="Matthew Bates"/>
    <n v="14"/>
    <x v="1"/>
    <x v="4"/>
    <x v="2"/>
    <m/>
    <n v="0"/>
    <m/>
    <n v="0"/>
    <x v="3"/>
    <s v="(Unexecuted)"/>
    <s v="(Unexecuted)"/>
    <x v="1"/>
    <x v="1"/>
  </r>
  <r>
    <s v="NVT-17"/>
    <x v="1"/>
    <s v="Check if dropdown list options are readable"/>
    <x v="38"/>
    <s v="Medium"/>
    <s v="Done"/>
    <s v="Quentin Ortiz"/>
    <s v="Katerina Gonzales"/>
    <n v="29"/>
    <x v="1"/>
    <x v="3"/>
    <x v="0"/>
    <m/>
    <n v="0"/>
    <m/>
    <n v="0"/>
    <x v="2"/>
    <d v="2017-09-12T00:00:00"/>
    <n v="2017"/>
    <x v="5"/>
    <x v="13"/>
  </r>
  <r>
    <s v="NVT-17"/>
    <x v="1"/>
    <s v="Check if dropdown list options are readable"/>
    <x v="38"/>
    <s v="Medium"/>
    <s v="To Do"/>
    <s v="Quentin Ortiz"/>
    <s v="Katerina Gonzales"/>
    <n v="15"/>
    <x v="4"/>
    <x v="4"/>
    <x v="1"/>
    <m/>
    <n v="0"/>
    <m/>
    <n v="0"/>
    <x v="4"/>
    <d v="2017-09-12T00:00:00"/>
    <n v="2017"/>
    <x v="5"/>
    <x v="13"/>
  </r>
  <r>
    <s v="NVT-18"/>
    <x v="1"/>
    <s v="All buttons on page should be accessible by keyboard shortcuts"/>
    <x v="39"/>
    <s v="High"/>
    <s v="Done"/>
    <s v="Matthew Bates"/>
    <s v="Matthew Bates"/>
    <n v="36"/>
    <x v="4"/>
    <x v="3"/>
    <x v="0"/>
    <m/>
    <n v="0"/>
    <m/>
    <n v="0"/>
    <x v="5"/>
    <d v="2017-09-12T00:00:00"/>
    <n v="2017"/>
    <x v="5"/>
    <x v="13"/>
  </r>
  <r>
    <s v="NVT-19"/>
    <x v="1"/>
    <s v="Check all pages for broken images"/>
    <x v="40"/>
    <s v="Medium"/>
    <s v="To Do"/>
    <s v="Unassigned"/>
    <s v="John Hopkins"/>
    <n v="37"/>
    <x v="3"/>
    <x v="3"/>
    <x v="1"/>
    <m/>
    <n v="0"/>
    <m/>
    <n v="0"/>
    <x v="2"/>
    <d v="2017-09-19T00:00:00"/>
    <n v="2017"/>
    <x v="5"/>
    <x v="11"/>
  </r>
  <r>
    <s v="NVT-19"/>
    <x v="1"/>
    <s v="Check all pages for broken images"/>
    <x v="40"/>
    <s v="Medium"/>
    <s v="Done"/>
    <s v="Unassigned"/>
    <s v="John Hopkins"/>
    <n v="38"/>
    <x v="4"/>
    <x v="4"/>
    <x v="0"/>
    <m/>
    <n v="0"/>
    <m/>
    <n v="0"/>
    <x v="5"/>
    <d v="2017-09-19T00:00:00"/>
    <n v="2017"/>
    <x v="5"/>
    <x v="11"/>
  </r>
  <r>
    <s v="NVT-20"/>
    <x v="1"/>
    <s v="Check all pages for broken links"/>
    <x v="41"/>
    <s v="Medium"/>
    <s v="Done"/>
    <s v="Unassigned"/>
    <s v="John Hopkins"/>
    <n v="39"/>
    <x v="4"/>
    <x v="3"/>
    <x v="0"/>
    <m/>
    <n v="0"/>
    <m/>
    <n v="0"/>
    <x v="2"/>
    <d v="2017-09-19T00:00:00"/>
    <n v="2017"/>
    <x v="5"/>
    <x v="11"/>
  </r>
  <r>
    <s v="NVT-20"/>
    <x v="1"/>
    <s v="Check all pages for broken links"/>
    <x v="41"/>
    <s v="Medium"/>
    <s v="To Do"/>
    <s v="John Hopkins"/>
    <s v="John Hopkins"/>
    <n v="40"/>
    <x v="4"/>
    <x v="3"/>
    <x v="1"/>
    <s v="NVT-26"/>
    <n v="1"/>
    <s v="NVT-26"/>
    <n v="1"/>
    <x v="5"/>
    <d v="2017-09-19T00:00:00"/>
    <n v="2017"/>
    <x v="5"/>
    <x v="11"/>
  </r>
  <r>
    <s v="NVT-21"/>
    <x v="1"/>
    <s v="All pages should have title"/>
    <x v="42"/>
    <s v="Low"/>
    <s v="To Do"/>
    <s v="Unassigned"/>
    <s v="John Hopkins"/>
    <n v="42"/>
    <x v="3"/>
    <x v="4"/>
    <x v="2"/>
    <m/>
    <n v="0"/>
    <m/>
    <n v="0"/>
    <x v="3"/>
    <s v="(Unexecuted)"/>
    <s v="(Unexecuted)"/>
    <x v="1"/>
    <x v="1"/>
  </r>
  <r>
    <s v="NVT-22"/>
    <x v="1"/>
    <s v="Confirmation messages should be displayed before performing any update or delete operation"/>
    <x v="43"/>
    <s v="Medium"/>
    <s v="Done"/>
    <s v="Unassigned"/>
    <s v="John Hopkins"/>
    <n v="41"/>
    <x v="4"/>
    <x v="3"/>
    <x v="0"/>
    <m/>
    <n v="0"/>
    <m/>
    <n v="0"/>
    <x v="5"/>
    <d v="2017-09-19T00:00:00"/>
    <n v="2017"/>
    <x v="5"/>
    <x v="11"/>
  </r>
  <r>
    <s v="NVT-22"/>
    <x v="1"/>
    <s v="Confirmation messages should be displayed before performing any update or delete operation"/>
    <x v="43"/>
    <s v="Medium"/>
    <s v="Done"/>
    <s v="Quentin Ortiz"/>
    <s v="Katerina Gonzales"/>
    <n v="30"/>
    <x v="4"/>
    <x v="3"/>
    <x v="0"/>
    <m/>
    <n v="0"/>
    <m/>
    <n v="0"/>
    <x v="2"/>
    <d v="2017-10-10T00:00:00"/>
    <n v="2017"/>
    <x v="6"/>
    <x v="14"/>
  </r>
  <r>
    <s v="NVT-23"/>
    <x v="1"/>
    <s v="Hour glass should be displayed when application is busy"/>
    <x v="44"/>
    <s v="Medium"/>
    <s v="Done"/>
    <s v="Matthew Bates"/>
    <s v="Matthew Bates"/>
    <n v="12"/>
    <x v="4"/>
    <x v="4"/>
    <x v="0"/>
    <m/>
    <n v="0"/>
    <m/>
    <n v="0"/>
    <x v="5"/>
    <d v="2017-10-10T00:00:00"/>
    <n v="2017"/>
    <x v="6"/>
    <x v="14"/>
  </r>
  <r>
    <s v="NVT-24"/>
    <x v="1"/>
    <s v="Page text should be left justified"/>
    <x v="45"/>
    <s v="Medium"/>
    <s v="To Do"/>
    <s v="Quentin Ortiz"/>
    <s v="John Hopkins"/>
    <n v="17"/>
    <x v="3"/>
    <x v="3"/>
    <x v="1"/>
    <s v="NVT-26, NVT-28, NVT-29"/>
    <n v="3"/>
    <s v="NVT-26, NVT-28, NVT-29"/>
    <n v="3"/>
    <x v="4"/>
    <d v="2017-10-10T00:00:00"/>
    <n v="2017"/>
    <x v="6"/>
    <x v="14"/>
  </r>
  <r>
    <s v="NVT-25"/>
    <x v="1"/>
    <s v="User should be able to select only one radio option"/>
    <x v="46"/>
    <s v="Low"/>
    <s v="To Do"/>
    <s v="Matthew Bates"/>
    <s v="John Hopkins"/>
    <n v="13"/>
    <x v="4"/>
    <x v="3"/>
    <x v="2"/>
    <m/>
    <n v="0"/>
    <m/>
    <n v="0"/>
    <x v="3"/>
    <s v="(Unexecuted)"/>
    <s v="(Unexecuted)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 chartFormat="2" rowHeaderCaption="Test Cycle" colHeaderCaption="Execution Status">
  <location ref="A1:G26" firstHeaderRow="1" firstDataRow="2" firstDataCol="1"/>
  <pivotFields count="21">
    <pivotField showAll="0"/>
    <pivotField axis="axisRow" showAll="0">
      <items count="3">
        <item x="0"/>
        <item x="1"/>
        <item t="default"/>
      </items>
    </pivotField>
    <pivotField showAll="0"/>
    <pivotField showAll="0" defaultSubtotal="0"/>
    <pivotField showAll="0"/>
    <pivotField showAll="0"/>
    <pivotField showAll="0"/>
    <pivotField showAll="0"/>
    <pivotField dataField="1" showAll="0"/>
    <pivotField axis="axisRow" showAll="0" sortType="ascending">
      <items count="6">
        <item x="1"/>
        <item x="0"/>
        <item x="4"/>
        <item x="3"/>
        <item x="2"/>
        <item t="default"/>
      </items>
    </pivotField>
    <pivotField axis="axisRow" showAll="0" sortType="ascending">
      <items count="6">
        <item x="1"/>
        <item x="3"/>
        <item x="2"/>
        <item x="0"/>
        <item x="4"/>
        <item t="default"/>
      </items>
    </pivotField>
    <pivotField axis="axisCol" showAll="0">
      <items count="6">
        <item x="2"/>
        <item x="4"/>
        <item x="3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</pivotFields>
  <rowFields count="3">
    <field x="1"/>
    <field x="10"/>
    <field x="9"/>
  </rowFields>
  <rowItems count="24">
    <i>
      <x/>
    </i>
    <i r="1">
      <x/>
    </i>
    <i r="2">
      <x/>
    </i>
    <i r="2">
      <x v="1"/>
    </i>
    <i r="2">
      <x v="3"/>
    </i>
    <i r="2">
      <x v="4"/>
    </i>
    <i r="1">
      <x v="2"/>
    </i>
    <i r="2">
      <x v="1"/>
    </i>
    <i r="1">
      <x v="3"/>
    </i>
    <i r="2">
      <x v="1"/>
    </i>
    <i r="2">
      <x v="4"/>
    </i>
    <i>
      <x v="1"/>
    </i>
    <i r="1">
      <x v="1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t="grand">
      <x/>
    </i>
  </rowItems>
  <colFields count="1">
    <field x="1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Execution" fld="8" subtotal="count" baseField="0" baseItem="0"/>
  </dataFields>
  <chartFormats count="5"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1" format="2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1" format="2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1" format="2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1" format="3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 chartFormat="4" rowHeaderCaption="Executed On" colHeaderCaption="Execution Status">
  <location ref="A1:G29" firstHeaderRow="1" firstDataRow="2" firstDataCol="1"/>
  <pivotFields count="21">
    <pivotField showAll="0"/>
    <pivotField showAll="0"/>
    <pivotField showAll="0"/>
    <pivotField showAll="0" defaultSubtotal="0"/>
    <pivotField showAll="0"/>
    <pivotField showAll="0"/>
    <pivotField showAll="0"/>
    <pivotField showAll="0"/>
    <pivotField dataField="1" showAll="0"/>
    <pivotField showAll="0"/>
    <pivotField showAll="0"/>
    <pivotField axis="axisCol" showAll="0" sortType="ascending">
      <items count="6">
        <item x="2"/>
        <item x="4"/>
        <item x="3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 defaultSubtotal="0"/>
    <pivotField showAll="0" nonAutoSortDefault="1" defaultSubtotal="0"/>
    <pivotField axis="axisRow" showAll="0" nonAutoSortDefault="1" defaultSubtotal="0">
      <items count="7">
        <item x="0"/>
        <item x="2"/>
        <item x="3"/>
        <item x="4"/>
        <item x="5"/>
        <item x="6"/>
        <item x="1"/>
      </items>
    </pivotField>
    <pivotField axis="axisRow" showAll="0" nonAutoSortDefault="1" defaultSubtotal="0">
      <items count="15">
        <item x="3"/>
        <item x="2"/>
        <item x="0"/>
        <item x="1"/>
        <item x="7"/>
        <item x="8"/>
        <item x="14"/>
        <item x="13"/>
        <item x="9"/>
        <item x="10"/>
        <item x="4"/>
        <item x="11"/>
        <item x="12"/>
        <item x="5"/>
        <item x="6"/>
      </items>
    </pivotField>
  </pivotFields>
  <rowFields count="2">
    <field x="19"/>
    <field x="20"/>
  </rowFields>
  <rowItems count="27">
    <i>
      <x/>
    </i>
    <i r="1">
      <x/>
    </i>
    <i r="1">
      <x v="1"/>
    </i>
    <i r="1">
      <x v="2"/>
    </i>
    <i>
      <x v="1"/>
    </i>
    <i r="1">
      <x v="10"/>
    </i>
    <i r="1">
      <x v="13"/>
    </i>
    <i r="1">
      <x v="14"/>
    </i>
    <i>
      <x v="2"/>
    </i>
    <i r="1">
      <x v="2"/>
    </i>
    <i r="1">
      <x v="4"/>
    </i>
    <i>
      <x v="3"/>
    </i>
    <i r="1">
      <x v="2"/>
    </i>
    <i r="1">
      <x v="4"/>
    </i>
    <i r="1">
      <x v="5"/>
    </i>
    <i r="1">
      <x v="8"/>
    </i>
    <i r="1">
      <x v="9"/>
    </i>
    <i r="1">
      <x v="11"/>
    </i>
    <i r="1">
      <x v="12"/>
    </i>
    <i>
      <x v="4"/>
    </i>
    <i r="1">
      <x v="7"/>
    </i>
    <i r="1">
      <x v="11"/>
    </i>
    <i>
      <x v="5"/>
    </i>
    <i r="1">
      <x v="6"/>
    </i>
    <i>
      <x v="6"/>
    </i>
    <i r="1">
      <x v="3"/>
    </i>
    <i t="grand">
      <x/>
    </i>
  </rowItems>
  <colFields count="1">
    <field x="11"/>
  </colFields>
  <colItems count="6">
    <i>
      <x v="1"/>
    </i>
    <i>
      <x v="2"/>
    </i>
    <i>
      <x/>
    </i>
    <i>
      <x v="3"/>
    </i>
    <i>
      <x v="4"/>
    </i>
    <i t="grand">
      <x/>
    </i>
  </colItems>
  <dataFields count="1">
    <dataField name="Count of Execution ID" fld="8" subtotal="count" baseField="0" baseItem="0"/>
  </dataFields>
  <chartFormats count="12">
    <chartFormat chart="1" format="2" series="1">
      <pivotArea type="data" outline="0" fieldPosition="0"/>
    </chartFormat>
    <chartFormat chart="1" format="10" series="1">
      <pivotArea type="data" outline="0" fieldPosition="0">
        <references count="1">
          <reference field="11" count="1" selected="0">
            <x v="0"/>
          </reference>
        </references>
      </pivotArea>
    </chartFormat>
    <chartFormat chart="1" format="11" series="1">
      <pivotArea type="data" outline="0" fieldPosition="0">
        <references count="1">
          <reference field="11" count="1" selected="0">
            <x v="1"/>
          </reference>
        </references>
      </pivotArea>
    </chartFormat>
    <chartFormat chart="1" format="12" series="1">
      <pivotArea type="data" outline="0" fieldPosition="0">
        <references count="1">
          <reference field="11" count="1" selected="0">
            <x v="2"/>
          </reference>
        </references>
      </pivotArea>
    </chartFormat>
    <chartFormat chart="1" format="13" series="1">
      <pivotArea type="data" outline="0" fieldPosition="0">
        <references count="1">
          <reference field="11" count="1" selected="0">
            <x v="3"/>
          </reference>
        </references>
      </pivotArea>
    </chartFormat>
    <chartFormat chart="1" format="14" series="1">
      <pivotArea type="data" outline="0" fieldPosition="0">
        <references count="1">
          <reference field="11" count="1" selected="0">
            <x v="4"/>
          </reference>
        </references>
      </pivotArea>
    </chartFormat>
    <chartFormat chart="1" format="15">
      <pivotArea type="data" outline="0" fieldPosition="0">
        <references count="4">
          <reference field="4294967294" count="1" selected="0">
            <x v="0"/>
          </reference>
          <reference field="11" count="1" selected="0">
            <x v="4"/>
          </reference>
          <reference field="19" count="1" selected="0">
            <x v="2"/>
          </reference>
          <reference field="20" count="1" selected="0">
            <x v="2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 chartFormat="3" rowHeaderCaption="Test Cycle" colHeaderCaption="Execution Status">
  <location ref="A1:G10" firstHeaderRow="1" firstDataRow="2" firstDataCol="1"/>
  <pivotFields count="21">
    <pivotField showAll="0"/>
    <pivotField axis="axisRow" showAll="0">
      <items count="3">
        <item x="0"/>
        <item x="1"/>
        <item t="default"/>
      </items>
    </pivotField>
    <pivotField showAll="0"/>
    <pivotField showAll="0" defaultSubtotal="0"/>
    <pivotField showAll="0"/>
    <pivotField showAll="0"/>
    <pivotField showAll="0"/>
    <pivotField showAll="0"/>
    <pivotField dataField="1" showAll="0"/>
    <pivotField showAll="0"/>
    <pivotField axis="axisRow" showAll="0" sortType="descending">
      <items count="6">
        <item x="1"/>
        <item x="3"/>
        <item x="2"/>
        <item x="0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6">
        <item x="2"/>
        <item x="4"/>
        <item x="3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</pivotFields>
  <rowFields count="2">
    <field x="1"/>
    <field x="10"/>
  </rowFields>
  <rowItems count="8">
    <i>
      <x/>
    </i>
    <i r="1">
      <x/>
    </i>
    <i r="1">
      <x v="3"/>
    </i>
    <i r="1">
      <x v="2"/>
    </i>
    <i>
      <x v="1"/>
    </i>
    <i r="1">
      <x v="1"/>
    </i>
    <i r="1">
      <x v="4"/>
    </i>
    <i t="grand">
      <x/>
    </i>
  </rowItems>
  <colFields count="1">
    <field x="1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Execution" fld="8" subtotal="count" baseField="0" baseItem="0"/>
  </dataFields>
  <chartFormats count="5"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1" format="2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1" format="2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1" format="2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1" format="3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 chartFormat="3" rowHeaderCaption="Tester" colHeaderCaption="Execution Status">
  <location ref="A1:G9" firstHeaderRow="1" firstDataRow="2" firstDataCol="1"/>
  <pivotFields count="21">
    <pivotField showAll="0"/>
    <pivotField showAll="0"/>
    <pivotField showAll="0"/>
    <pivotField showAll="0" defaultSubtotal="0"/>
    <pivotField showAll="0"/>
    <pivotField showAll="0"/>
    <pivotField showAll="0"/>
    <pivotField showAll="0"/>
    <pivotField dataField="1" showAll="0"/>
    <pivotField showAll="0"/>
    <pivotField showAll="0"/>
    <pivotField axis="axisCol" showAll="0">
      <items count="6">
        <item x="2"/>
        <item x="4"/>
        <item x="3"/>
        <item x="1"/>
        <item x="0"/>
        <item t="default"/>
      </items>
    </pivotField>
    <pivotField showAll="0"/>
    <pivotField showAll="0"/>
    <pivotField showAll="0"/>
    <pivotField showAll="0"/>
    <pivotField axis="axisRow" showAll="0" sortType="ascending">
      <items count="7">
        <item x="3"/>
        <item x="0"/>
        <item x="5"/>
        <item x="2"/>
        <item x="1"/>
        <item x="4"/>
        <item t="default"/>
      </items>
    </pivotField>
    <pivotField showAll="0" defaultSubtotal="0"/>
    <pivotField showAll="0" defaultSubtotal="0"/>
    <pivotField showAll="0" defaultSubtotal="0"/>
    <pivotField showAll="0" defaultSubtotal="0"/>
  </pivotFields>
  <rowFields count="1">
    <field x="1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Execution" fld="8" subtotal="count" baseField="0" baseItem="0"/>
  </dataFields>
  <chartFormats count="5"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 chartFormat="3" rowHeaderCaption="Test">
  <location ref="A1:C50" firstHeaderRow="1" firstDataRow="2" firstDataCol="1"/>
  <pivotFields count="21">
    <pivotField showAll="0"/>
    <pivotField showAll="0"/>
    <pivotField showAll="0" sortType="ascending"/>
    <pivotField axis="axisRow" showAll="0" sortType="ascending" defaultSubtotal="0">
      <items count="47">
        <item x="0"/>
        <item x="9"/>
        <item x="10"/>
        <item x="11"/>
        <item x="12"/>
        <item x="13"/>
        <item x="14"/>
        <item x="15"/>
        <item x="1"/>
        <item x="16"/>
        <item x="17"/>
        <item x="18"/>
        <item x="19"/>
        <item x="20"/>
        <item x="21"/>
        <item x="2"/>
        <item x="3"/>
        <item x="4"/>
        <item x="5"/>
        <item x="6"/>
        <item x="7"/>
        <item x="8"/>
        <item x="22"/>
        <item x="31"/>
        <item x="32"/>
        <item x="33"/>
        <item x="34"/>
        <item x="35"/>
        <item x="36"/>
        <item x="37"/>
        <item x="38"/>
        <item x="39"/>
        <item x="40"/>
        <item x="23"/>
        <item x="41"/>
        <item x="42"/>
        <item x="43"/>
        <item x="44"/>
        <item x="45"/>
        <item x="46"/>
        <item x="24"/>
        <item x="25"/>
        <item x="26"/>
        <item x="27"/>
        <item x="28"/>
        <item x="29"/>
        <item x="3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 defaultSubtotal="0"/>
    <pivotField showAll="0" defaultSubtotal="0"/>
    <pivotField showAll="0" defaultSubtotal="0"/>
    <pivotField showAll="0" defaultSubtotal="0"/>
  </pivotFields>
  <rowFields count="1">
    <field x="3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Execution Defects Count" fld="13" baseField="2" baseItem="0"/>
    <dataField name="Sum of Step Defects Count" fld="15" baseField="2" baseItem="0"/>
  </dataFields>
  <chartFormats count="4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6" indent="0" outline="1" outlineData="1" multipleFieldFilters="0" chartFormat="2" rowHeaderCaption="Test Cycle">
  <location ref="A1:C10" firstHeaderRow="1" firstDataRow="2" firstDataCol="1"/>
  <pivotFields count="21">
    <pivotField showAll="0"/>
    <pivotField axis="axisRow" showAll="0">
      <items count="3">
        <item x="0"/>
        <item x="1"/>
        <item t="default"/>
      </items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  <pivotField axis="axisRow" showAll="0" sortType="ascending">
      <items count="6">
        <item x="1"/>
        <item x="3"/>
        <item x="2"/>
        <item x="0"/>
        <item x="4"/>
        <item t="default" sd="0"/>
      </items>
    </pivotField>
    <pivotField showAll="0"/>
    <pivotField showAll="0"/>
    <pivotField dataField="1" showAll="0"/>
    <pivotField showAll="0"/>
    <pivotField dataField="1" showAll="0"/>
    <pivotField showAll="0"/>
    <pivotField showAll="0" defaultSubtotal="0"/>
    <pivotField showAll="0" defaultSubtotal="0"/>
    <pivotField showAll="0" defaultSubtotal="0"/>
    <pivotField showAll="0" defaultSubtotal="0"/>
  </pivotFields>
  <rowFields count="2">
    <field x="1"/>
    <field x="10"/>
  </rowFields>
  <rowItems count="8">
    <i>
      <x/>
    </i>
    <i r="1">
      <x/>
    </i>
    <i r="1">
      <x v="2"/>
    </i>
    <i r="1">
      <x v="3"/>
    </i>
    <i>
      <x v="1"/>
    </i>
    <i r="1">
      <x v="1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Execution Defects Count" fld="13" baseField="10" baseItem="0"/>
    <dataField name="Sum of Step Defects Count" fld="15" baseField="10" baseItem="0"/>
  </dataFields>
  <chartFormats count="2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workbookViewId="0"/>
  </sheetViews>
  <sheetFormatPr defaultRowHeight="15"/>
  <cols>
    <col min="1" max="1" width="18.28515625" bestFit="1" customWidth="1"/>
    <col min="2" max="2" width="18" bestFit="1" customWidth="1"/>
    <col min="3" max="3" width="9" bestFit="1" customWidth="1"/>
    <col min="4" max="5" width="4.7109375" bestFit="1" customWidth="1"/>
    <col min="6" max="6" width="5.42578125" bestFit="1" customWidth="1"/>
    <col min="7" max="8" width="11.28515625" bestFit="1" customWidth="1"/>
  </cols>
  <sheetData>
    <row r="1" spans="1:7">
      <c r="A1" s="4" t="s">
        <v>17</v>
      </c>
      <c r="B1" s="4" t="s">
        <v>8</v>
      </c>
    </row>
    <row r="2" spans="1:7">
      <c r="A2" s="4" t="s">
        <v>7</v>
      </c>
      <c r="B2" t="s">
        <v>31</v>
      </c>
      <c r="C2" t="s">
        <v>30</v>
      </c>
      <c r="D2" t="s">
        <v>29</v>
      </c>
      <c r="E2" t="s">
        <v>28</v>
      </c>
      <c r="F2" t="s">
        <v>27</v>
      </c>
      <c r="G2" t="s">
        <v>16</v>
      </c>
    </row>
    <row r="3" spans="1:7">
      <c r="A3" s="5" t="s">
        <v>34</v>
      </c>
      <c r="B3" s="6">
        <v>5</v>
      </c>
      <c r="C3" s="6">
        <v>2</v>
      </c>
      <c r="D3" s="6">
        <v>4</v>
      </c>
      <c r="E3" s="6">
        <v>9</v>
      </c>
      <c r="F3" s="6">
        <v>15</v>
      </c>
      <c r="G3" s="6">
        <v>35</v>
      </c>
    </row>
    <row r="4" spans="1:7">
      <c r="A4" s="7" t="s">
        <v>42</v>
      </c>
      <c r="B4" s="6">
        <v>4</v>
      </c>
      <c r="C4" s="6">
        <v>1</v>
      </c>
      <c r="D4" s="6">
        <v>2</v>
      </c>
      <c r="E4" s="6">
        <v>4</v>
      </c>
      <c r="F4" s="6">
        <v>8</v>
      </c>
      <c r="G4" s="6">
        <v>19</v>
      </c>
    </row>
    <row r="5" spans="1:7">
      <c r="A5" s="9" t="s">
        <v>41</v>
      </c>
      <c r="B5" s="6">
        <v>1</v>
      </c>
      <c r="C5" s="6"/>
      <c r="D5" s="6"/>
      <c r="E5" s="6">
        <v>3</v>
      </c>
      <c r="F5" s="6">
        <v>4</v>
      </c>
      <c r="G5" s="6">
        <v>8</v>
      </c>
    </row>
    <row r="6" spans="1:7">
      <c r="A6" s="9" t="s">
        <v>39</v>
      </c>
      <c r="B6" s="6">
        <v>1</v>
      </c>
      <c r="C6" s="6">
        <v>1</v>
      </c>
      <c r="D6" s="6">
        <v>2</v>
      </c>
      <c r="E6" s="6"/>
      <c r="F6" s="6">
        <v>1</v>
      </c>
      <c r="G6" s="6">
        <v>5</v>
      </c>
    </row>
    <row r="7" spans="1:7">
      <c r="A7" s="9" t="s">
        <v>85</v>
      </c>
      <c r="B7" s="6">
        <v>1</v>
      </c>
      <c r="C7" s="6"/>
      <c r="D7" s="6"/>
      <c r="E7" s="6"/>
      <c r="F7" s="6"/>
      <c r="G7" s="6">
        <v>1</v>
      </c>
    </row>
    <row r="8" spans="1:7">
      <c r="A8" s="9" t="s">
        <v>88</v>
      </c>
      <c r="B8" s="6">
        <v>1</v>
      </c>
      <c r="C8" s="6"/>
      <c r="D8" s="6"/>
      <c r="E8" s="6">
        <v>1</v>
      </c>
      <c r="F8" s="6">
        <v>3</v>
      </c>
      <c r="G8" s="6">
        <v>5</v>
      </c>
    </row>
    <row r="9" spans="1:7">
      <c r="A9" s="7" t="s">
        <v>47</v>
      </c>
      <c r="B9" s="6">
        <v>1</v>
      </c>
      <c r="C9" s="6"/>
      <c r="D9" s="6">
        <v>1</v>
      </c>
      <c r="E9" s="6">
        <v>2</v>
      </c>
      <c r="F9" s="6">
        <v>3</v>
      </c>
      <c r="G9" s="6">
        <v>7</v>
      </c>
    </row>
    <row r="10" spans="1:7">
      <c r="A10" s="9" t="s">
        <v>39</v>
      </c>
      <c r="B10" s="6">
        <v>1</v>
      </c>
      <c r="C10" s="6"/>
      <c r="D10" s="6">
        <v>1</v>
      </c>
      <c r="E10" s="6">
        <v>2</v>
      </c>
      <c r="F10" s="6">
        <v>3</v>
      </c>
      <c r="G10" s="6">
        <v>7</v>
      </c>
    </row>
    <row r="11" spans="1:7">
      <c r="A11" s="7" t="s">
        <v>40</v>
      </c>
      <c r="B11" s="6"/>
      <c r="C11" s="6">
        <v>1</v>
      </c>
      <c r="D11" s="6">
        <v>1</v>
      </c>
      <c r="E11" s="6">
        <v>3</v>
      </c>
      <c r="F11" s="6">
        <v>4</v>
      </c>
      <c r="G11" s="6">
        <v>9</v>
      </c>
    </row>
    <row r="12" spans="1:7">
      <c r="A12" s="9" t="s">
        <v>39</v>
      </c>
      <c r="B12" s="6"/>
      <c r="C12" s="6">
        <v>1</v>
      </c>
      <c r="D12" s="6">
        <v>1</v>
      </c>
      <c r="E12" s="6">
        <v>2</v>
      </c>
      <c r="F12" s="6">
        <v>4</v>
      </c>
      <c r="G12" s="6">
        <v>8</v>
      </c>
    </row>
    <row r="13" spans="1:7">
      <c r="A13" s="9" t="s">
        <v>88</v>
      </c>
      <c r="B13" s="6"/>
      <c r="C13" s="6"/>
      <c r="D13" s="6"/>
      <c r="E13" s="6">
        <v>1</v>
      </c>
      <c r="F13" s="6"/>
      <c r="G13" s="6">
        <v>1</v>
      </c>
    </row>
    <row r="14" spans="1:7">
      <c r="A14" s="5" t="s">
        <v>131</v>
      </c>
      <c r="B14" s="6">
        <v>5</v>
      </c>
      <c r="C14" s="6">
        <v>3</v>
      </c>
      <c r="D14" s="6">
        <v>4</v>
      </c>
      <c r="E14" s="6">
        <v>11</v>
      </c>
      <c r="F14" s="6">
        <v>16</v>
      </c>
      <c r="G14" s="6">
        <v>39</v>
      </c>
    </row>
    <row r="15" spans="1:7">
      <c r="A15" s="7" t="s">
        <v>158</v>
      </c>
      <c r="B15" s="6">
        <v>3</v>
      </c>
      <c r="C15" s="6">
        <v>3</v>
      </c>
      <c r="D15" s="6">
        <v>1</v>
      </c>
      <c r="E15" s="6">
        <v>7</v>
      </c>
      <c r="F15" s="6">
        <v>9</v>
      </c>
      <c r="G15" s="6">
        <v>23</v>
      </c>
    </row>
    <row r="16" spans="1:7">
      <c r="A16" s="9" t="s">
        <v>41</v>
      </c>
      <c r="B16" s="6"/>
      <c r="C16" s="6">
        <v>1</v>
      </c>
      <c r="D16" s="6">
        <v>1</v>
      </c>
      <c r="E16" s="6"/>
      <c r="F16" s="6">
        <v>1</v>
      </c>
      <c r="G16" s="6">
        <v>3</v>
      </c>
    </row>
    <row r="17" spans="1:7">
      <c r="A17" s="9" t="s">
        <v>39</v>
      </c>
      <c r="B17" s="6">
        <v>1</v>
      </c>
      <c r="C17" s="6">
        <v>1</v>
      </c>
      <c r="D17" s="6"/>
      <c r="E17" s="6">
        <v>2</v>
      </c>
      <c r="F17" s="6">
        <v>2</v>
      </c>
      <c r="G17" s="6">
        <v>6</v>
      </c>
    </row>
    <row r="18" spans="1:7">
      <c r="A18" s="9" t="s">
        <v>160</v>
      </c>
      <c r="B18" s="6">
        <v>2</v>
      </c>
      <c r="C18" s="6"/>
      <c r="D18" s="6"/>
      <c r="E18" s="6">
        <v>2</v>
      </c>
      <c r="F18" s="6">
        <v>4</v>
      </c>
      <c r="G18" s="6">
        <v>8</v>
      </c>
    </row>
    <row r="19" spans="1:7">
      <c r="A19" s="9" t="s">
        <v>85</v>
      </c>
      <c r="B19" s="6"/>
      <c r="C19" s="6"/>
      <c r="D19" s="6"/>
      <c r="E19" s="6">
        <v>3</v>
      </c>
      <c r="F19" s="6">
        <v>2</v>
      </c>
      <c r="G19" s="6">
        <v>5</v>
      </c>
    </row>
    <row r="20" spans="1:7">
      <c r="A20" s="9" t="s">
        <v>88</v>
      </c>
      <c r="B20" s="6"/>
      <c r="C20" s="6">
        <v>1</v>
      </c>
      <c r="D20" s="6"/>
      <c r="E20" s="6"/>
      <c r="F20" s="6"/>
      <c r="G20" s="6">
        <v>1</v>
      </c>
    </row>
    <row r="21" spans="1:7">
      <c r="A21" s="7" t="s">
        <v>159</v>
      </c>
      <c r="B21" s="6">
        <v>2</v>
      </c>
      <c r="C21" s="6"/>
      <c r="D21" s="6">
        <v>3</v>
      </c>
      <c r="E21" s="6">
        <v>4</v>
      </c>
      <c r="F21" s="6">
        <v>7</v>
      </c>
      <c r="G21" s="6">
        <v>16</v>
      </c>
    </row>
    <row r="22" spans="1:7">
      <c r="A22" s="9" t="s">
        <v>41</v>
      </c>
      <c r="B22" s="6">
        <v>1</v>
      </c>
      <c r="C22" s="6"/>
      <c r="D22" s="6">
        <v>1</v>
      </c>
      <c r="E22" s="6">
        <v>2</v>
      </c>
      <c r="F22" s="6">
        <v>4</v>
      </c>
      <c r="G22" s="6">
        <v>8</v>
      </c>
    </row>
    <row r="23" spans="1:7">
      <c r="A23" s="9" t="s">
        <v>39</v>
      </c>
      <c r="B23" s="6"/>
      <c r="C23" s="6"/>
      <c r="D23" s="6"/>
      <c r="E23" s="6">
        <v>1</v>
      </c>
      <c r="F23" s="6"/>
      <c r="G23" s="6">
        <v>1</v>
      </c>
    </row>
    <row r="24" spans="1:7">
      <c r="A24" s="9" t="s">
        <v>160</v>
      </c>
      <c r="B24" s="6"/>
      <c r="C24" s="6"/>
      <c r="D24" s="6"/>
      <c r="E24" s="6">
        <v>1</v>
      </c>
      <c r="F24" s="6">
        <v>3</v>
      </c>
      <c r="G24" s="6">
        <v>4</v>
      </c>
    </row>
    <row r="25" spans="1:7">
      <c r="A25" s="9" t="s">
        <v>85</v>
      </c>
      <c r="B25" s="6">
        <v>1</v>
      </c>
      <c r="C25" s="6"/>
      <c r="D25" s="6">
        <v>2</v>
      </c>
      <c r="E25" s="6"/>
      <c r="F25" s="6"/>
      <c r="G25" s="6">
        <v>3</v>
      </c>
    </row>
    <row r="26" spans="1:7">
      <c r="A26" s="5" t="s">
        <v>16</v>
      </c>
      <c r="B26" s="6">
        <v>10</v>
      </c>
      <c r="C26" s="6">
        <v>5</v>
      </c>
      <c r="D26" s="6">
        <v>8</v>
      </c>
      <c r="E26" s="6">
        <v>20</v>
      </c>
      <c r="F26" s="6">
        <v>31</v>
      </c>
      <c r="G26" s="6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workbookViewId="0"/>
  </sheetViews>
  <sheetFormatPr defaultRowHeight="15"/>
  <cols>
    <col min="1" max="1" width="20.28515625" bestFit="1" customWidth="1"/>
    <col min="2" max="2" width="18" bestFit="1" customWidth="1"/>
    <col min="3" max="3" width="4.7109375" bestFit="1" customWidth="1"/>
    <col min="4" max="4" width="12.85546875" bestFit="1" customWidth="1"/>
    <col min="5" max="5" width="4.7109375" bestFit="1" customWidth="1"/>
    <col min="6" max="6" width="5.42578125" bestFit="1" customWidth="1"/>
    <col min="7" max="8" width="11.28515625" bestFit="1" customWidth="1"/>
  </cols>
  <sheetData>
    <row r="1" spans="1:7">
      <c r="A1" s="4" t="s">
        <v>209</v>
      </c>
      <c r="B1" s="4" t="s">
        <v>8</v>
      </c>
    </row>
    <row r="2" spans="1:7">
      <c r="A2" s="4" t="s">
        <v>24</v>
      </c>
      <c r="B2" t="s">
        <v>30</v>
      </c>
      <c r="C2" t="s">
        <v>29</v>
      </c>
      <c r="D2" t="s">
        <v>31</v>
      </c>
      <c r="E2" t="s">
        <v>28</v>
      </c>
      <c r="F2" t="s">
        <v>27</v>
      </c>
      <c r="G2" t="s">
        <v>16</v>
      </c>
    </row>
    <row r="3" spans="1:7">
      <c r="A3" s="5" t="s">
        <v>203</v>
      </c>
      <c r="B3" s="6"/>
      <c r="C3" s="6"/>
      <c r="D3" s="6"/>
      <c r="E3" s="6"/>
      <c r="F3" s="6"/>
      <c r="G3" s="6"/>
    </row>
    <row r="4" spans="1:7">
      <c r="A4" s="7">
        <v>24</v>
      </c>
      <c r="B4" s="6">
        <v>1</v>
      </c>
      <c r="C4" s="6">
        <v>2</v>
      </c>
      <c r="D4" s="6"/>
      <c r="E4" s="6">
        <v>2</v>
      </c>
      <c r="F4" s="6">
        <v>1</v>
      </c>
      <c r="G4" s="6">
        <v>6</v>
      </c>
    </row>
    <row r="5" spans="1:7">
      <c r="A5" s="7">
        <v>7</v>
      </c>
      <c r="B5" s="6">
        <v>1</v>
      </c>
      <c r="C5" s="6">
        <v>1</v>
      </c>
      <c r="D5" s="6"/>
      <c r="E5" s="6">
        <v>1</v>
      </c>
      <c r="F5" s="6">
        <v>1</v>
      </c>
      <c r="G5" s="6">
        <v>4</v>
      </c>
    </row>
    <row r="6" spans="1:7">
      <c r="A6" s="7">
        <v>2</v>
      </c>
      <c r="B6" s="6"/>
      <c r="C6" s="6"/>
      <c r="D6" s="6"/>
      <c r="E6" s="6">
        <v>1</v>
      </c>
      <c r="F6" s="6">
        <v>2</v>
      </c>
      <c r="G6" s="6">
        <v>3</v>
      </c>
    </row>
    <row r="7" spans="1:7">
      <c r="A7" s="5" t="s">
        <v>207</v>
      </c>
      <c r="B7" s="6"/>
      <c r="C7" s="6"/>
      <c r="D7" s="6"/>
      <c r="E7" s="6"/>
      <c r="F7" s="6"/>
      <c r="G7" s="6"/>
    </row>
    <row r="8" spans="1:7">
      <c r="A8" s="7">
        <v>18</v>
      </c>
      <c r="B8" s="6"/>
      <c r="C8" s="6">
        <v>1</v>
      </c>
      <c r="D8" s="6"/>
      <c r="E8" s="6"/>
      <c r="F8" s="6">
        <v>2</v>
      </c>
      <c r="G8" s="6">
        <v>3</v>
      </c>
    </row>
    <row r="9" spans="1:7">
      <c r="A9" s="7">
        <v>25</v>
      </c>
      <c r="B9" s="6"/>
      <c r="C9" s="6"/>
      <c r="D9" s="6"/>
      <c r="E9" s="6">
        <v>1</v>
      </c>
      <c r="F9" s="6"/>
      <c r="G9" s="6">
        <v>1</v>
      </c>
    </row>
    <row r="10" spans="1:7">
      <c r="A10" s="7">
        <v>27</v>
      </c>
      <c r="B10" s="6"/>
      <c r="C10" s="6"/>
      <c r="D10" s="6"/>
      <c r="E10" s="6">
        <v>1</v>
      </c>
      <c r="F10" s="6">
        <v>4</v>
      </c>
      <c r="G10" s="6">
        <v>5</v>
      </c>
    </row>
    <row r="11" spans="1:7">
      <c r="A11" s="5" t="s">
        <v>206</v>
      </c>
      <c r="B11" s="6"/>
      <c r="C11" s="6"/>
      <c r="D11" s="6"/>
      <c r="E11" s="6"/>
      <c r="F11" s="6"/>
      <c r="G11" s="6"/>
    </row>
    <row r="12" spans="1:7">
      <c r="A12" s="7">
        <v>2</v>
      </c>
      <c r="B12" s="6"/>
      <c r="C12" s="6"/>
      <c r="D12" s="6"/>
      <c r="E12" s="6">
        <v>2</v>
      </c>
      <c r="F12" s="6">
        <v>4</v>
      </c>
      <c r="G12" s="6">
        <v>6</v>
      </c>
    </row>
    <row r="13" spans="1:7">
      <c r="A13" s="7">
        <v>3</v>
      </c>
      <c r="B13" s="6"/>
      <c r="C13" s="6"/>
      <c r="D13" s="6"/>
      <c r="E13" s="6">
        <v>1</v>
      </c>
      <c r="F13" s="6"/>
      <c r="G13" s="6">
        <v>1</v>
      </c>
    </row>
    <row r="14" spans="1:7">
      <c r="A14" s="5" t="s">
        <v>204</v>
      </c>
      <c r="B14" s="6"/>
      <c r="C14" s="6"/>
      <c r="D14" s="6"/>
      <c r="E14" s="6"/>
      <c r="F14" s="6"/>
      <c r="G14" s="6"/>
    </row>
    <row r="15" spans="1:7">
      <c r="A15" s="7">
        <v>2</v>
      </c>
      <c r="B15" s="6"/>
      <c r="C15" s="6"/>
      <c r="D15" s="6"/>
      <c r="E15" s="6"/>
      <c r="F15" s="6">
        <v>1</v>
      </c>
      <c r="G15" s="6">
        <v>1</v>
      </c>
    </row>
    <row r="16" spans="1:7">
      <c r="A16" s="7">
        <v>3</v>
      </c>
      <c r="B16" s="6"/>
      <c r="C16" s="6"/>
      <c r="D16" s="6"/>
      <c r="E16" s="6"/>
      <c r="F16" s="6">
        <v>1</v>
      </c>
      <c r="G16" s="6">
        <v>1</v>
      </c>
    </row>
    <row r="17" spans="1:7">
      <c r="A17" s="7">
        <v>4</v>
      </c>
      <c r="B17" s="6"/>
      <c r="C17" s="6">
        <v>1</v>
      </c>
      <c r="D17" s="6"/>
      <c r="E17" s="6">
        <v>2</v>
      </c>
      <c r="F17" s="6">
        <v>1</v>
      </c>
      <c r="G17" s="6">
        <v>4</v>
      </c>
    </row>
    <row r="18" spans="1:7">
      <c r="A18" s="7">
        <v>14</v>
      </c>
      <c r="B18" s="6">
        <v>1</v>
      </c>
      <c r="C18" s="6">
        <v>2</v>
      </c>
      <c r="D18" s="6"/>
      <c r="E18" s="6">
        <v>1</v>
      </c>
      <c r="F18" s="6">
        <v>1</v>
      </c>
      <c r="G18" s="6">
        <v>5</v>
      </c>
    </row>
    <row r="19" spans="1:7">
      <c r="A19" s="7">
        <v>17</v>
      </c>
      <c r="B19" s="6">
        <v>1</v>
      </c>
      <c r="C19" s="6"/>
      <c r="D19" s="6"/>
      <c r="E19" s="6">
        <v>1</v>
      </c>
      <c r="F19" s="6">
        <v>1</v>
      </c>
      <c r="G19" s="6">
        <v>3</v>
      </c>
    </row>
    <row r="20" spans="1:7">
      <c r="A20" s="7">
        <v>19</v>
      </c>
      <c r="B20" s="6"/>
      <c r="C20" s="6"/>
      <c r="D20" s="6"/>
      <c r="E20" s="6">
        <v>1</v>
      </c>
      <c r="F20" s="6">
        <v>2</v>
      </c>
      <c r="G20" s="6">
        <v>3</v>
      </c>
    </row>
    <row r="21" spans="1:7">
      <c r="A21" s="7">
        <v>20</v>
      </c>
      <c r="B21" s="6">
        <v>1</v>
      </c>
      <c r="C21" s="6">
        <v>1</v>
      </c>
      <c r="D21" s="6"/>
      <c r="E21" s="6">
        <v>2</v>
      </c>
      <c r="F21" s="6">
        <v>2</v>
      </c>
      <c r="G21" s="6">
        <v>6</v>
      </c>
    </row>
    <row r="22" spans="1:7">
      <c r="A22" s="5" t="s">
        <v>208</v>
      </c>
      <c r="B22" s="6"/>
      <c r="C22" s="6"/>
      <c r="D22" s="6"/>
      <c r="E22" s="6"/>
      <c r="F22" s="6"/>
      <c r="G22" s="6"/>
    </row>
    <row r="23" spans="1:7">
      <c r="A23" s="7">
        <v>12</v>
      </c>
      <c r="B23" s="6"/>
      <c r="C23" s="6"/>
      <c r="D23" s="6"/>
      <c r="E23" s="6">
        <v>1</v>
      </c>
      <c r="F23" s="6">
        <v>3</v>
      </c>
      <c r="G23" s="6">
        <v>4</v>
      </c>
    </row>
    <row r="24" spans="1:7">
      <c r="A24" s="7">
        <v>19</v>
      </c>
      <c r="B24" s="6"/>
      <c r="C24" s="6"/>
      <c r="D24" s="6"/>
      <c r="E24" s="6">
        <v>2</v>
      </c>
      <c r="F24" s="6">
        <v>3</v>
      </c>
      <c r="G24" s="6">
        <v>5</v>
      </c>
    </row>
    <row r="25" spans="1:7">
      <c r="A25" s="5" t="s">
        <v>205</v>
      </c>
      <c r="B25" s="6"/>
      <c r="C25" s="6"/>
      <c r="D25" s="6"/>
      <c r="E25" s="6"/>
      <c r="F25" s="6"/>
      <c r="G25" s="6"/>
    </row>
    <row r="26" spans="1:7">
      <c r="A26" s="7">
        <v>10</v>
      </c>
      <c r="B26" s="6"/>
      <c r="C26" s="6"/>
      <c r="D26" s="6"/>
      <c r="E26" s="6">
        <v>1</v>
      </c>
      <c r="F26" s="6">
        <v>2</v>
      </c>
      <c r="G26" s="6">
        <v>3</v>
      </c>
    </row>
    <row r="27" spans="1:7">
      <c r="A27" s="5" t="s">
        <v>49</v>
      </c>
      <c r="B27" s="6"/>
      <c r="C27" s="6"/>
      <c r="D27" s="6"/>
      <c r="E27" s="6"/>
      <c r="F27" s="6"/>
      <c r="G27" s="6"/>
    </row>
    <row r="28" spans="1:7">
      <c r="A28" s="7" t="s">
        <v>49</v>
      </c>
      <c r="B28" s="6"/>
      <c r="C28" s="6"/>
      <c r="D28" s="6">
        <v>10</v>
      </c>
      <c r="E28" s="6"/>
      <c r="F28" s="6"/>
      <c r="G28" s="6">
        <v>10</v>
      </c>
    </row>
    <row r="29" spans="1:7">
      <c r="A29" s="5" t="s">
        <v>16</v>
      </c>
      <c r="B29" s="6">
        <v>5</v>
      </c>
      <c r="C29" s="6">
        <v>8</v>
      </c>
      <c r="D29" s="6">
        <v>10</v>
      </c>
      <c r="E29" s="6">
        <v>20</v>
      </c>
      <c r="F29" s="6">
        <v>31</v>
      </c>
      <c r="G29" s="6">
        <v>74</v>
      </c>
    </row>
  </sheetData>
  <sortState columnSort="1" ref="A1:G29">
    <sortCondition descending="1" ref="G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/>
  </sheetViews>
  <sheetFormatPr defaultRowHeight="15"/>
  <cols>
    <col min="1" max="1" width="14.42578125" bestFit="1" customWidth="1"/>
    <col min="2" max="2" width="18" bestFit="1" customWidth="1"/>
    <col min="3" max="3" width="9" bestFit="1" customWidth="1"/>
    <col min="4" max="5" width="4.7109375" bestFit="1" customWidth="1"/>
    <col min="6" max="6" width="5.42578125" bestFit="1" customWidth="1"/>
    <col min="7" max="8" width="11.28515625" bestFit="1" customWidth="1"/>
  </cols>
  <sheetData>
    <row r="1" spans="1:7">
      <c r="A1" s="4" t="s">
        <v>17</v>
      </c>
      <c r="B1" s="4" t="s">
        <v>8</v>
      </c>
    </row>
    <row r="2" spans="1:7">
      <c r="A2" s="4" t="s">
        <v>7</v>
      </c>
      <c r="B2" t="s">
        <v>31</v>
      </c>
      <c r="C2" t="s">
        <v>30</v>
      </c>
      <c r="D2" t="s">
        <v>29</v>
      </c>
      <c r="E2" t="s">
        <v>28</v>
      </c>
      <c r="F2" t="s">
        <v>27</v>
      </c>
      <c r="G2" t="s">
        <v>16</v>
      </c>
    </row>
    <row r="3" spans="1:7">
      <c r="A3" s="5" t="s">
        <v>34</v>
      </c>
      <c r="B3" s="6">
        <v>5</v>
      </c>
      <c r="C3" s="6">
        <v>2</v>
      </c>
      <c r="D3" s="6">
        <v>4</v>
      </c>
      <c r="E3" s="6">
        <v>9</v>
      </c>
      <c r="F3" s="6">
        <v>15</v>
      </c>
      <c r="G3" s="6">
        <v>35</v>
      </c>
    </row>
    <row r="4" spans="1:7">
      <c r="A4" s="7" t="s">
        <v>42</v>
      </c>
      <c r="B4" s="6">
        <v>4</v>
      </c>
      <c r="C4" s="6">
        <v>1</v>
      </c>
      <c r="D4" s="6">
        <v>2</v>
      </c>
      <c r="E4" s="6">
        <v>4</v>
      </c>
      <c r="F4" s="6">
        <v>8</v>
      </c>
      <c r="G4" s="6">
        <v>19</v>
      </c>
    </row>
    <row r="5" spans="1:7">
      <c r="A5" s="7" t="s">
        <v>40</v>
      </c>
      <c r="B5" s="6"/>
      <c r="C5" s="6">
        <v>1</v>
      </c>
      <c r="D5" s="6">
        <v>1</v>
      </c>
      <c r="E5" s="6">
        <v>3</v>
      </c>
      <c r="F5" s="6">
        <v>4</v>
      </c>
      <c r="G5" s="6">
        <v>9</v>
      </c>
    </row>
    <row r="6" spans="1:7">
      <c r="A6" s="7" t="s">
        <v>47</v>
      </c>
      <c r="B6" s="6">
        <v>1</v>
      </c>
      <c r="C6" s="6"/>
      <c r="D6" s="6">
        <v>1</v>
      </c>
      <c r="E6" s="6">
        <v>2</v>
      </c>
      <c r="F6" s="6">
        <v>3</v>
      </c>
      <c r="G6" s="6">
        <v>7</v>
      </c>
    </row>
    <row r="7" spans="1:7">
      <c r="A7" s="5" t="s">
        <v>131</v>
      </c>
      <c r="B7" s="6">
        <v>5</v>
      </c>
      <c r="C7" s="6">
        <v>3</v>
      </c>
      <c r="D7" s="6">
        <v>4</v>
      </c>
      <c r="E7" s="6">
        <v>11</v>
      </c>
      <c r="F7" s="6">
        <v>16</v>
      </c>
      <c r="G7" s="6">
        <v>39</v>
      </c>
    </row>
    <row r="8" spans="1:7">
      <c r="A8" s="7" t="s">
        <v>158</v>
      </c>
      <c r="B8" s="6">
        <v>3</v>
      </c>
      <c r="C8" s="6">
        <v>3</v>
      </c>
      <c r="D8" s="6">
        <v>1</v>
      </c>
      <c r="E8" s="6">
        <v>7</v>
      </c>
      <c r="F8" s="6">
        <v>9</v>
      </c>
      <c r="G8" s="6">
        <v>23</v>
      </c>
    </row>
    <row r="9" spans="1:7">
      <c r="A9" s="7" t="s">
        <v>159</v>
      </c>
      <c r="B9" s="6">
        <v>2</v>
      </c>
      <c r="C9" s="6"/>
      <c r="D9" s="6">
        <v>3</v>
      </c>
      <c r="E9" s="6">
        <v>4</v>
      </c>
      <c r="F9" s="6">
        <v>7</v>
      </c>
      <c r="G9" s="6">
        <v>16</v>
      </c>
    </row>
    <row r="10" spans="1:7">
      <c r="A10" s="5" t="s">
        <v>16</v>
      </c>
      <c r="B10" s="6">
        <v>10</v>
      </c>
      <c r="C10" s="6">
        <v>5</v>
      </c>
      <c r="D10" s="6">
        <v>8</v>
      </c>
      <c r="E10" s="6">
        <v>20</v>
      </c>
      <c r="F10" s="6">
        <v>31</v>
      </c>
      <c r="G10" s="6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workbookViewId="0"/>
  </sheetViews>
  <sheetFormatPr defaultRowHeight="15"/>
  <cols>
    <col min="1" max="1" width="17" bestFit="1" customWidth="1"/>
    <col min="2" max="2" width="18" bestFit="1" customWidth="1"/>
    <col min="3" max="3" width="9" bestFit="1" customWidth="1"/>
    <col min="4" max="5" width="4.7109375" bestFit="1" customWidth="1"/>
    <col min="6" max="6" width="5.42578125" bestFit="1" customWidth="1"/>
    <col min="7" max="8" width="11.28515625" bestFit="1" customWidth="1"/>
  </cols>
  <sheetData>
    <row r="1" spans="1:7">
      <c r="A1" s="4" t="s">
        <v>17</v>
      </c>
      <c r="B1" s="4" t="s">
        <v>8</v>
      </c>
    </row>
    <row r="2" spans="1:7">
      <c r="A2" s="4" t="s">
        <v>18</v>
      </c>
      <c r="B2" t="s">
        <v>31</v>
      </c>
      <c r="C2" t="s">
        <v>30</v>
      </c>
      <c r="D2" t="s">
        <v>29</v>
      </c>
      <c r="E2" t="s">
        <v>28</v>
      </c>
      <c r="F2" t="s">
        <v>27</v>
      </c>
      <c r="G2" t="s">
        <v>16</v>
      </c>
    </row>
    <row r="3" spans="1:7">
      <c r="A3" s="5" t="s">
        <v>49</v>
      </c>
      <c r="B3" s="6">
        <v>10</v>
      </c>
      <c r="C3" s="6"/>
      <c r="D3" s="6"/>
      <c r="E3" s="6"/>
      <c r="F3" s="6"/>
      <c r="G3" s="6">
        <v>10</v>
      </c>
    </row>
    <row r="4" spans="1:7">
      <c r="A4" s="5" t="s">
        <v>38</v>
      </c>
      <c r="B4" s="6"/>
      <c r="C4" s="6">
        <v>1</v>
      </c>
      <c r="D4" s="6">
        <v>2</v>
      </c>
      <c r="E4" s="6">
        <v>1</v>
      </c>
      <c r="F4" s="6">
        <v>4</v>
      </c>
      <c r="G4" s="6">
        <v>8</v>
      </c>
    </row>
    <row r="5" spans="1:7">
      <c r="A5" s="5" t="s">
        <v>82</v>
      </c>
      <c r="B5" s="6"/>
      <c r="C5" s="6"/>
      <c r="D5" s="6"/>
      <c r="E5" s="6">
        <v>2</v>
      </c>
      <c r="F5" s="6">
        <v>7</v>
      </c>
      <c r="G5" s="6">
        <v>9</v>
      </c>
    </row>
    <row r="6" spans="1:7">
      <c r="A6" s="5" t="s">
        <v>165</v>
      </c>
      <c r="B6" s="6"/>
      <c r="C6" s="6">
        <v>1</v>
      </c>
      <c r="D6" s="6">
        <v>2</v>
      </c>
      <c r="E6" s="6">
        <v>5</v>
      </c>
      <c r="F6" s="6">
        <v>7</v>
      </c>
      <c r="G6" s="6">
        <v>15</v>
      </c>
    </row>
    <row r="7" spans="1:7">
      <c r="A7" s="5" t="s">
        <v>43</v>
      </c>
      <c r="B7" s="6"/>
      <c r="C7" s="6">
        <v>2</v>
      </c>
      <c r="D7" s="6">
        <v>2</v>
      </c>
      <c r="E7" s="6">
        <v>5</v>
      </c>
      <c r="F7" s="6">
        <v>9</v>
      </c>
      <c r="G7" s="6">
        <v>18</v>
      </c>
    </row>
    <row r="8" spans="1:7">
      <c r="A8" s="5" t="s">
        <v>46</v>
      </c>
      <c r="B8" s="6"/>
      <c r="C8" s="6">
        <v>1</v>
      </c>
      <c r="D8" s="6">
        <v>2</v>
      </c>
      <c r="E8" s="6">
        <v>7</v>
      </c>
      <c r="F8" s="6">
        <v>4</v>
      </c>
      <c r="G8" s="6">
        <v>14</v>
      </c>
    </row>
    <row r="9" spans="1:7">
      <c r="A9" s="5" t="s">
        <v>16</v>
      </c>
      <c r="B9" s="6">
        <v>10</v>
      </c>
      <c r="C9" s="6">
        <v>5</v>
      </c>
      <c r="D9" s="6">
        <v>8</v>
      </c>
      <c r="E9" s="6">
        <v>20</v>
      </c>
      <c r="F9" s="6">
        <v>31</v>
      </c>
      <c r="G9" s="6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0"/>
  <sheetViews>
    <sheetView workbookViewId="0"/>
  </sheetViews>
  <sheetFormatPr defaultRowHeight="15"/>
  <cols>
    <col min="1" max="1" width="95.7109375" bestFit="1" customWidth="1"/>
    <col min="2" max="2" width="29.85546875" customWidth="1"/>
    <col min="3" max="3" width="24.85546875" customWidth="1"/>
  </cols>
  <sheetData>
    <row r="1" spans="1:3">
      <c r="B1" s="4" t="s">
        <v>97</v>
      </c>
    </row>
    <row r="2" spans="1:3">
      <c r="A2" s="4" t="s">
        <v>19</v>
      </c>
      <c r="B2" t="s">
        <v>20</v>
      </c>
      <c r="C2" t="s">
        <v>21</v>
      </c>
    </row>
    <row r="3" spans="1:3">
      <c r="A3" s="5" t="s">
        <v>210</v>
      </c>
      <c r="B3" s="6">
        <v>0</v>
      </c>
      <c r="C3" s="6">
        <v>0</v>
      </c>
    </row>
    <row r="4" spans="1:3">
      <c r="A4" s="5" t="s">
        <v>211</v>
      </c>
      <c r="B4" s="6">
        <v>0</v>
      </c>
      <c r="C4" s="6">
        <v>0</v>
      </c>
    </row>
    <row r="5" spans="1:3">
      <c r="A5" s="5" t="s">
        <v>212</v>
      </c>
      <c r="B5" s="6">
        <v>0</v>
      </c>
      <c r="C5" s="6">
        <v>0</v>
      </c>
    </row>
    <row r="6" spans="1:3">
      <c r="A6" s="5" t="s">
        <v>98</v>
      </c>
      <c r="B6" s="6">
        <v>2</v>
      </c>
      <c r="C6" s="6">
        <v>1</v>
      </c>
    </row>
    <row r="7" spans="1:3">
      <c r="A7" s="5" t="s">
        <v>213</v>
      </c>
      <c r="B7" s="6">
        <v>0</v>
      </c>
      <c r="C7" s="6">
        <v>0</v>
      </c>
    </row>
    <row r="8" spans="1:3">
      <c r="A8" s="5" t="s">
        <v>214</v>
      </c>
      <c r="B8" s="6">
        <v>0</v>
      </c>
      <c r="C8" s="6">
        <v>0</v>
      </c>
    </row>
    <row r="9" spans="1:3">
      <c r="A9" s="5" t="s">
        <v>215</v>
      </c>
      <c r="B9" s="6">
        <v>0</v>
      </c>
      <c r="C9" s="6">
        <v>0</v>
      </c>
    </row>
    <row r="10" spans="1:3">
      <c r="A10" s="5" t="s">
        <v>216</v>
      </c>
      <c r="B10" s="6">
        <v>0</v>
      </c>
      <c r="C10" s="6">
        <v>0</v>
      </c>
    </row>
    <row r="11" spans="1:3">
      <c r="A11" s="5" t="s">
        <v>99</v>
      </c>
      <c r="B11" s="6">
        <v>1</v>
      </c>
      <c r="C11" s="6">
        <v>2</v>
      </c>
    </row>
    <row r="12" spans="1:3">
      <c r="A12" s="5" t="s">
        <v>217</v>
      </c>
      <c r="B12" s="6">
        <v>0</v>
      </c>
      <c r="C12" s="6">
        <v>0</v>
      </c>
    </row>
    <row r="13" spans="1:3">
      <c r="A13" s="5" t="s">
        <v>218</v>
      </c>
      <c r="B13" s="6">
        <v>0</v>
      </c>
      <c r="C13" s="6">
        <v>0</v>
      </c>
    </row>
    <row r="14" spans="1:3">
      <c r="A14" s="5" t="s">
        <v>219</v>
      </c>
      <c r="B14" s="6">
        <v>0</v>
      </c>
      <c r="C14" s="6">
        <v>0</v>
      </c>
    </row>
    <row r="15" spans="1:3">
      <c r="A15" s="5" t="s">
        <v>100</v>
      </c>
      <c r="B15" s="6">
        <v>1</v>
      </c>
      <c r="C15" s="6">
        <v>1</v>
      </c>
    </row>
    <row r="16" spans="1:3">
      <c r="A16" s="5" t="s">
        <v>220</v>
      </c>
      <c r="B16" s="6">
        <v>0</v>
      </c>
      <c r="C16" s="6">
        <v>0</v>
      </c>
    </row>
    <row r="17" spans="1:3">
      <c r="A17" s="5" t="s">
        <v>221</v>
      </c>
      <c r="B17" s="6">
        <v>0</v>
      </c>
      <c r="C17" s="6">
        <v>0</v>
      </c>
    </row>
    <row r="18" spans="1:3">
      <c r="A18" s="5" t="s">
        <v>101</v>
      </c>
      <c r="B18" s="6">
        <v>3</v>
      </c>
      <c r="C18" s="6">
        <v>2</v>
      </c>
    </row>
    <row r="19" spans="1:3">
      <c r="A19" s="5" t="s">
        <v>102</v>
      </c>
      <c r="B19" s="6">
        <v>1</v>
      </c>
      <c r="C19" s="6">
        <v>1</v>
      </c>
    </row>
    <row r="20" spans="1:3">
      <c r="A20" s="5" t="s">
        <v>222</v>
      </c>
      <c r="B20" s="6">
        <v>0</v>
      </c>
      <c r="C20" s="6">
        <v>0</v>
      </c>
    </row>
    <row r="21" spans="1:3">
      <c r="A21" s="5" t="s">
        <v>103</v>
      </c>
      <c r="B21" s="6">
        <v>1</v>
      </c>
      <c r="C21" s="6">
        <v>1</v>
      </c>
    </row>
    <row r="22" spans="1:3">
      <c r="A22" s="5" t="s">
        <v>104</v>
      </c>
      <c r="B22" s="6">
        <v>1</v>
      </c>
      <c r="C22" s="6">
        <v>1</v>
      </c>
    </row>
    <row r="23" spans="1:3">
      <c r="A23" s="5" t="s">
        <v>105</v>
      </c>
      <c r="B23" s="6">
        <v>2</v>
      </c>
      <c r="C23" s="6">
        <v>2</v>
      </c>
    </row>
    <row r="24" spans="1:3">
      <c r="A24" s="5" t="s">
        <v>223</v>
      </c>
      <c r="B24" s="6">
        <v>0</v>
      </c>
      <c r="C24" s="6">
        <v>0</v>
      </c>
    </row>
    <row r="25" spans="1:3">
      <c r="A25" s="5" t="s">
        <v>157</v>
      </c>
      <c r="B25" s="6">
        <v>0</v>
      </c>
      <c r="C25" s="6">
        <v>0</v>
      </c>
    </row>
    <row r="26" spans="1:3">
      <c r="A26" s="5" t="s">
        <v>174</v>
      </c>
      <c r="B26" s="6">
        <v>2</v>
      </c>
      <c r="C26" s="6">
        <v>2</v>
      </c>
    </row>
    <row r="27" spans="1:3">
      <c r="A27" s="5" t="s">
        <v>175</v>
      </c>
      <c r="B27" s="6">
        <v>0</v>
      </c>
      <c r="C27" s="6">
        <v>0</v>
      </c>
    </row>
    <row r="28" spans="1:3">
      <c r="A28" s="5" t="s">
        <v>176</v>
      </c>
      <c r="B28" s="6">
        <v>0</v>
      </c>
      <c r="C28" s="6">
        <v>0</v>
      </c>
    </row>
    <row r="29" spans="1:3">
      <c r="A29" s="5" t="s">
        <v>177</v>
      </c>
      <c r="B29" s="6">
        <v>0</v>
      </c>
      <c r="C29" s="6">
        <v>0</v>
      </c>
    </row>
    <row r="30" spans="1:3">
      <c r="A30" s="5" t="s">
        <v>178</v>
      </c>
      <c r="B30" s="6">
        <v>0</v>
      </c>
      <c r="C30" s="6">
        <v>0</v>
      </c>
    </row>
    <row r="31" spans="1:3">
      <c r="A31" s="5" t="s">
        <v>179</v>
      </c>
      <c r="B31" s="6">
        <v>2</v>
      </c>
      <c r="C31" s="6">
        <v>2</v>
      </c>
    </row>
    <row r="32" spans="1:3">
      <c r="A32" s="5" t="s">
        <v>180</v>
      </c>
      <c r="B32" s="6">
        <v>0</v>
      </c>
      <c r="C32" s="6">
        <v>0</v>
      </c>
    </row>
    <row r="33" spans="1:3">
      <c r="A33" s="5" t="s">
        <v>181</v>
      </c>
      <c r="B33" s="6">
        <v>0</v>
      </c>
      <c r="C33" s="6">
        <v>0</v>
      </c>
    </row>
    <row r="34" spans="1:3">
      <c r="A34" s="5" t="s">
        <v>182</v>
      </c>
      <c r="B34" s="6">
        <v>0</v>
      </c>
      <c r="C34" s="6">
        <v>0</v>
      </c>
    </row>
    <row r="35" spans="1:3">
      <c r="A35" s="5" t="s">
        <v>183</v>
      </c>
      <c r="B35" s="6">
        <v>0</v>
      </c>
      <c r="C35" s="6">
        <v>0</v>
      </c>
    </row>
    <row r="36" spans="1:3">
      <c r="A36" s="5" t="s">
        <v>166</v>
      </c>
      <c r="B36" s="6">
        <v>2</v>
      </c>
      <c r="C36" s="6">
        <v>2</v>
      </c>
    </row>
    <row r="37" spans="1:3">
      <c r="A37" s="5" t="s">
        <v>184</v>
      </c>
      <c r="B37" s="6">
        <v>1</v>
      </c>
      <c r="C37" s="6">
        <v>1</v>
      </c>
    </row>
    <row r="38" spans="1:3">
      <c r="A38" s="5" t="s">
        <v>185</v>
      </c>
      <c r="B38" s="6">
        <v>0</v>
      </c>
      <c r="C38" s="6">
        <v>0</v>
      </c>
    </row>
    <row r="39" spans="1:3">
      <c r="A39" s="5" t="s">
        <v>186</v>
      </c>
      <c r="B39" s="6">
        <v>0</v>
      </c>
      <c r="C39" s="6">
        <v>0</v>
      </c>
    </row>
    <row r="40" spans="1:3">
      <c r="A40" s="5" t="s">
        <v>187</v>
      </c>
      <c r="B40" s="6">
        <v>0</v>
      </c>
      <c r="C40" s="6">
        <v>0</v>
      </c>
    </row>
    <row r="41" spans="1:3">
      <c r="A41" s="5" t="s">
        <v>188</v>
      </c>
      <c r="B41" s="6">
        <v>3</v>
      </c>
      <c r="C41" s="6">
        <v>3</v>
      </c>
    </row>
    <row r="42" spans="1:3">
      <c r="A42" s="5" t="s">
        <v>189</v>
      </c>
      <c r="B42" s="6">
        <v>0</v>
      </c>
      <c r="C42" s="6">
        <v>0</v>
      </c>
    </row>
    <row r="43" spans="1:3">
      <c r="A43" s="5" t="s">
        <v>167</v>
      </c>
      <c r="B43" s="6">
        <v>0</v>
      </c>
      <c r="C43" s="6">
        <v>0</v>
      </c>
    </row>
    <row r="44" spans="1:3">
      <c r="A44" s="5" t="s">
        <v>169</v>
      </c>
      <c r="B44" s="6">
        <v>4</v>
      </c>
      <c r="C44" s="6">
        <v>4</v>
      </c>
    </row>
    <row r="45" spans="1:3">
      <c r="A45" s="5" t="s">
        <v>168</v>
      </c>
      <c r="B45" s="6">
        <v>0</v>
      </c>
      <c r="C45" s="6">
        <v>0</v>
      </c>
    </row>
    <row r="46" spans="1:3">
      <c r="A46" s="5" t="s">
        <v>170</v>
      </c>
      <c r="B46" s="6">
        <v>0</v>
      </c>
      <c r="C46" s="6">
        <v>0</v>
      </c>
    </row>
    <row r="47" spans="1:3">
      <c r="A47" s="5" t="s">
        <v>171</v>
      </c>
      <c r="B47" s="6">
        <v>0</v>
      </c>
      <c r="C47" s="6">
        <v>0</v>
      </c>
    </row>
    <row r="48" spans="1:3">
      <c r="A48" s="5" t="s">
        <v>172</v>
      </c>
      <c r="B48" s="6">
        <v>3</v>
      </c>
      <c r="C48" s="6">
        <v>2</v>
      </c>
    </row>
    <row r="49" spans="1:3">
      <c r="A49" s="5" t="s">
        <v>173</v>
      </c>
      <c r="B49" s="6">
        <v>0</v>
      </c>
      <c r="C49" s="6">
        <v>0</v>
      </c>
    </row>
    <row r="50" spans="1:3">
      <c r="A50" s="5" t="s">
        <v>16</v>
      </c>
      <c r="B50" s="6">
        <v>29</v>
      </c>
      <c r="C50" s="6">
        <v>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0"/>
  <sheetViews>
    <sheetView workbookViewId="0"/>
  </sheetViews>
  <sheetFormatPr defaultRowHeight="15"/>
  <cols>
    <col min="1" max="1" width="14.42578125" bestFit="1" customWidth="1"/>
    <col min="2" max="2" width="29.85546875" customWidth="1"/>
    <col min="3" max="3" width="24.85546875" customWidth="1"/>
  </cols>
  <sheetData>
    <row r="1" spans="1:3">
      <c r="B1" s="4" t="s">
        <v>97</v>
      </c>
    </row>
    <row r="2" spans="1:3">
      <c r="A2" s="4" t="s">
        <v>7</v>
      </c>
      <c r="B2" t="s">
        <v>20</v>
      </c>
      <c r="C2" t="s">
        <v>21</v>
      </c>
    </row>
    <row r="3" spans="1:3">
      <c r="A3" s="5" t="s">
        <v>34</v>
      </c>
      <c r="B3" s="6">
        <v>12</v>
      </c>
      <c r="C3" s="6">
        <v>11</v>
      </c>
    </row>
    <row r="4" spans="1:3">
      <c r="A4" s="7" t="s">
        <v>42</v>
      </c>
      <c r="B4" s="6">
        <v>4</v>
      </c>
      <c r="C4" s="6">
        <v>3</v>
      </c>
    </row>
    <row r="5" spans="1:3">
      <c r="A5" s="7" t="s">
        <v>47</v>
      </c>
      <c r="B5" s="6">
        <v>1</v>
      </c>
      <c r="C5" s="6">
        <v>2</v>
      </c>
    </row>
    <row r="6" spans="1:3">
      <c r="A6" s="7" t="s">
        <v>40</v>
      </c>
      <c r="B6" s="6">
        <v>7</v>
      </c>
      <c r="C6" s="6">
        <v>6</v>
      </c>
    </row>
    <row r="7" spans="1:3">
      <c r="A7" s="5" t="s">
        <v>131</v>
      </c>
      <c r="B7" s="6">
        <v>17</v>
      </c>
      <c r="C7" s="6">
        <v>16</v>
      </c>
    </row>
    <row r="8" spans="1:3">
      <c r="A8" s="7" t="s">
        <v>158</v>
      </c>
      <c r="B8" s="6">
        <v>13</v>
      </c>
      <c r="C8" s="6">
        <v>12</v>
      </c>
    </row>
    <row r="9" spans="1:3">
      <c r="A9" s="7" t="s">
        <v>159</v>
      </c>
      <c r="B9" s="6">
        <v>4</v>
      </c>
      <c r="C9" s="6">
        <v>4</v>
      </c>
    </row>
    <row r="10" spans="1:3">
      <c r="A10" s="5" t="s">
        <v>16</v>
      </c>
      <c r="B10" s="6">
        <v>29</v>
      </c>
      <c r="C10" s="6">
        <v>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V84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10.28515625" customWidth="1"/>
    <col min="2" max="2" width="7.5703125" customWidth="1"/>
    <col min="3" max="3" width="87.28515625" bestFit="1" customWidth="1"/>
    <col min="4" max="4" width="61.7109375" customWidth="1"/>
    <col min="5" max="5" width="12.5703125" customWidth="1"/>
    <col min="6" max="6" width="12" customWidth="1"/>
    <col min="7" max="7" width="18.5703125" customWidth="1"/>
    <col min="8" max="8" width="13.140625" customWidth="1"/>
    <col min="9" max="9" width="13.28515625" customWidth="1"/>
    <col min="10" max="10" width="17.42578125" customWidth="1"/>
    <col min="11" max="11" width="14.42578125" customWidth="1"/>
    <col min="12" max="12" width="15.85546875" customWidth="1"/>
    <col min="13" max="13" width="30.42578125" bestFit="1" customWidth="1"/>
    <col min="14" max="14" width="23" bestFit="1" customWidth="1"/>
    <col min="15" max="15" width="30.42578125" bestFit="1" customWidth="1"/>
    <col min="16" max="16" width="17.5703125" customWidth="1"/>
    <col min="17" max="17" width="17" bestFit="1" customWidth="1"/>
    <col min="18" max="18" width="13.28515625" style="13" bestFit="1" customWidth="1"/>
    <col min="19" max="19" width="16.7109375" bestFit="1" customWidth="1"/>
    <col min="20" max="20" width="18.85546875" style="15" bestFit="1" customWidth="1"/>
    <col min="21" max="21" width="16" bestFit="1" customWidth="1"/>
    <col min="22" max="23" width="13.140625" customWidth="1"/>
  </cols>
  <sheetData>
    <row r="1" spans="1:22">
      <c r="A1" s="1" t="s">
        <v>0</v>
      </c>
      <c r="B1" s="1" t="s">
        <v>1</v>
      </c>
      <c r="C1" s="1" t="s">
        <v>14</v>
      </c>
      <c r="D1" s="1" t="s">
        <v>26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1" t="s">
        <v>24</v>
      </c>
      <c r="S1" s="8" t="s">
        <v>22</v>
      </c>
      <c r="T1" s="14" t="s">
        <v>23</v>
      </c>
      <c r="U1" s="8" t="s">
        <v>25</v>
      </c>
      <c r="V1" t="s">
        <v>32</v>
      </c>
    </row>
    <row r="2" spans="1:22">
      <c r="A2" s="2" t="s">
        <v>33</v>
      </c>
      <c r="B2" s="2" t="s">
        <v>34</v>
      </c>
      <c r="C2" s="2" t="s">
        <v>35</v>
      </c>
      <c r="D2" s="2" t="str">
        <f t="shared" ref="D2:D36" si="0">A2 &amp; " / " &amp; C2</f>
        <v>CWT-1 / Test the behavior of required fields</v>
      </c>
      <c r="E2" s="2" t="s">
        <v>36</v>
      </c>
      <c r="F2" s="2" t="s">
        <v>37</v>
      </c>
      <c r="G2" s="2" t="s">
        <v>38</v>
      </c>
      <c r="H2" s="2" t="s">
        <v>165</v>
      </c>
      <c r="I2" s="3">
        <v>21</v>
      </c>
      <c r="J2" s="2" t="s">
        <v>39</v>
      </c>
      <c r="K2" s="2" t="s">
        <v>40</v>
      </c>
      <c r="L2" s="2" t="s">
        <v>27</v>
      </c>
      <c r="M2" s="2" t="s">
        <v>32</v>
      </c>
      <c r="N2" s="2">
        <f t="shared" ref="N2:N65" si="1">IF(LEN(M2)&gt;0,LEN(TRIM(M2))-LEN(SUBSTITUTE(TRIM(M2),",",""))+1,0)</f>
        <v>0</v>
      </c>
      <c r="O2" s="2" t="s">
        <v>32</v>
      </c>
      <c r="P2" s="2">
        <f t="shared" ref="P2:P65" si="2">IF(LEN(O2)&gt;0,LEN(TRIM(O2))-LEN(SUBSTITUTE(TRIM(O2),",",""))+1,0)</f>
        <v>0</v>
      </c>
      <c r="Q2" s="2" t="s">
        <v>38</v>
      </c>
      <c r="R2" s="12">
        <v>42857</v>
      </c>
      <c r="S2" s="3">
        <f t="shared" ref="S2:S36" si="3">IF(ISNUMBER(SEARCH("Unexecuted",R2)),R2,YEAR(R2))</f>
        <v>2017</v>
      </c>
      <c r="T2" s="16" t="str">
        <f>IF(ISNUMBER(SEARCH("Unexecuted",R2)),R2,CHOOSE(MONTH(R2), "Jan","Feb","Mar","Apr","May","Jun","Jul","Aug","Sep","Oct","Nov","Dec"))</f>
        <v>May</v>
      </c>
      <c r="U2" s="3">
        <f t="shared" ref="U2:U36" si="4">IF(ISNUMBER(SEARCH("Unexecuted",R2)),R2,DAY(R2))</f>
        <v>2</v>
      </c>
    </row>
    <row r="3" spans="1:22" ht="15" customHeight="1">
      <c r="A3" s="2" t="s">
        <v>33</v>
      </c>
      <c r="B3" s="2" t="s">
        <v>34</v>
      </c>
      <c r="C3" s="2" t="s">
        <v>35</v>
      </c>
      <c r="D3" s="2" t="str">
        <f t="shared" si="0"/>
        <v>CWT-1 / Test the behavior of required fields</v>
      </c>
      <c r="E3" s="2" t="s">
        <v>36</v>
      </c>
      <c r="F3" s="2" t="s">
        <v>37</v>
      </c>
      <c r="G3" s="2" t="s">
        <v>38</v>
      </c>
      <c r="H3" s="2" t="s">
        <v>165</v>
      </c>
      <c r="I3" s="3">
        <v>1</v>
      </c>
      <c r="J3" s="2" t="s">
        <v>41</v>
      </c>
      <c r="K3" s="2" t="s">
        <v>42</v>
      </c>
      <c r="L3" s="2" t="s">
        <v>27</v>
      </c>
      <c r="M3" s="2" t="s">
        <v>32</v>
      </c>
      <c r="N3" s="2">
        <f t="shared" si="1"/>
        <v>0</v>
      </c>
      <c r="O3" s="2" t="s">
        <v>32</v>
      </c>
      <c r="P3" s="2">
        <f t="shared" si="2"/>
        <v>0</v>
      </c>
      <c r="Q3" s="2" t="s">
        <v>43</v>
      </c>
      <c r="R3" s="12">
        <v>42857</v>
      </c>
      <c r="S3" s="3">
        <f t="shared" si="3"/>
        <v>2017</v>
      </c>
      <c r="T3" s="16" t="str">
        <f t="shared" ref="T3:T66" si="5">IF(ISNUMBER(SEARCH("Unexecuted",R3)),R3,CHOOSE(MONTH(R3), "Jan","Feb","Mar","Apr","May","Jun","Jul","Aug","Sep","Oct","Nov","Dec"))</f>
        <v>May</v>
      </c>
      <c r="U3" s="3">
        <f t="shared" si="4"/>
        <v>2</v>
      </c>
    </row>
    <row r="4" spans="1:22" ht="15" customHeight="1">
      <c r="A4" s="2" t="s">
        <v>44</v>
      </c>
      <c r="B4" s="2" t="s">
        <v>34</v>
      </c>
      <c r="C4" s="2" t="s">
        <v>45</v>
      </c>
      <c r="D4" s="2" t="str">
        <f t="shared" si="0"/>
        <v>CWT-2 / Enter different data types</v>
      </c>
      <c r="E4" s="2" t="s">
        <v>36</v>
      </c>
      <c r="F4" s="2" t="s">
        <v>37</v>
      </c>
      <c r="G4" s="2" t="s">
        <v>46</v>
      </c>
      <c r="H4" s="2" t="s">
        <v>43</v>
      </c>
      <c r="I4" s="3">
        <v>35</v>
      </c>
      <c r="J4" s="2" t="s">
        <v>39</v>
      </c>
      <c r="K4" s="2" t="s">
        <v>47</v>
      </c>
      <c r="L4" s="2" t="s">
        <v>28</v>
      </c>
      <c r="M4" s="2" t="s">
        <v>48</v>
      </c>
      <c r="N4" s="2">
        <f t="shared" si="1"/>
        <v>1</v>
      </c>
      <c r="O4" s="2" t="s">
        <v>197</v>
      </c>
      <c r="P4" s="2">
        <f t="shared" si="2"/>
        <v>2</v>
      </c>
      <c r="Q4" s="2" t="s">
        <v>165</v>
      </c>
      <c r="R4" s="12">
        <v>42857</v>
      </c>
      <c r="S4" s="3">
        <f t="shared" si="3"/>
        <v>2017</v>
      </c>
      <c r="T4" s="16" t="str">
        <f t="shared" si="5"/>
        <v>May</v>
      </c>
      <c r="U4" s="3">
        <f t="shared" si="4"/>
        <v>2</v>
      </c>
    </row>
    <row r="5" spans="1:22" ht="15" customHeight="1">
      <c r="A5" s="2" t="s">
        <v>44</v>
      </c>
      <c r="B5" s="2" t="s">
        <v>34</v>
      </c>
      <c r="C5" s="2" t="s">
        <v>45</v>
      </c>
      <c r="D5" s="2" t="str">
        <f t="shared" si="0"/>
        <v>CWT-2 / Enter different data types</v>
      </c>
      <c r="E5" s="2" t="s">
        <v>36</v>
      </c>
      <c r="F5" s="2" t="s">
        <v>37</v>
      </c>
      <c r="G5" s="2" t="s">
        <v>46</v>
      </c>
      <c r="H5" s="2" t="s">
        <v>165</v>
      </c>
      <c r="I5" s="3">
        <v>2</v>
      </c>
      <c r="J5" s="2" t="s">
        <v>39</v>
      </c>
      <c r="K5" s="2" t="s">
        <v>42</v>
      </c>
      <c r="L5" s="2" t="s">
        <v>31</v>
      </c>
      <c r="M5" s="2" t="s">
        <v>32</v>
      </c>
      <c r="N5" s="2">
        <f t="shared" si="1"/>
        <v>0</v>
      </c>
      <c r="O5" s="2" t="s">
        <v>32</v>
      </c>
      <c r="P5" s="2">
        <f t="shared" si="2"/>
        <v>0</v>
      </c>
      <c r="Q5" s="2" t="s">
        <v>49</v>
      </c>
      <c r="R5" s="2" t="s">
        <v>49</v>
      </c>
      <c r="S5" s="3" t="str">
        <f t="shared" si="3"/>
        <v>(Unexecuted)</v>
      </c>
      <c r="T5" s="17" t="str">
        <f t="shared" si="5"/>
        <v>(Unexecuted)</v>
      </c>
      <c r="U5" s="3" t="str">
        <f t="shared" si="4"/>
        <v>(Unexecuted)</v>
      </c>
    </row>
    <row r="6" spans="1:22" ht="15" customHeight="1">
      <c r="A6" s="2" t="s">
        <v>50</v>
      </c>
      <c r="B6" s="2" t="s">
        <v>34</v>
      </c>
      <c r="C6" s="2" t="s">
        <v>51</v>
      </c>
      <c r="D6" s="2" t="str">
        <f t="shared" si="0"/>
        <v>CWT-3 / Use various field widths</v>
      </c>
      <c r="E6" s="2" t="s">
        <v>36</v>
      </c>
      <c r="F6" s="2" t="s">
        <v>201</v>
      </c>
      <c r="G6" s="2" t="s">
        <v>46</v>
      </c>
      <c r="H6" s="2" t="s">
        <v>165</v>
      </c>
      <c r="I6" s="3">
        <v>34</v>
      </c>
      <c r="J6" s="2" t="s">
        <v>39</v>
      </c>
      <c r="K6" s="2" t="s">
        <v>47</v>
      </c>
      <c r="L6" s="2" t="s">
        <v>29</v>
      </c>
      <c r="M6" s="2" t="s">
        <v>32</v>
      </c>
      <c r="N6" s="2">
        <f t="shared" si="1"/>
        <v>0</v>
      </c>
      <c r="O6" s="2" t="s">
        <v>32</v>
      </c>
      <c r="P6" s="2">
        <f t="shared" si="2"/>
        <v>0</v>
      </c>
      <c r="Q6" s="2" t="s">
        <v>46</v>
      </c>
      <c r="R6" s="12">
        <v>42862</v>
      </c>
      <c r="S6" s="3">
        <f t="shared" si="3"/>
        <v>2017</v>
      </c>
      <c r="T6" s="16" t="str">
        <f t="shared" si="5"/>
        <v>May</v>
      </c>
      <c r="U6" s="3">
        <f t="shared" si="4"/>
        <v>7</v>
      </c>
    </row>
    <row r="7" spans="1:22" ht="15" customHeight="1">
      <c r="A7" s="2" t="s">
        <v>50</v>
      </c>
      <c r="B7" s="2" t="s">
        <v>34</v>
      </c>
      <c r="C7" s="2" t="s">
        <v>51</v>
      </c>
      <c r="D7" s="2" t="str">
        <f t="shared" si="0"/>
        <v>CWT-3 / Use various field widths</v>
      </c>
      <c r="E7" s="2" t="s">
        <v>36</v>
      </c>
      <c r="F7" s="2" t="s">
        <v>37</v>
      </c>
      <c r="G7" s="2" t="s">
        <v>46</v>
      </c>
      <c r="H7" s="2" t="s">
        <v>43</v>
      </c>
      <c r="I7" s="3">
        <v>3</v>
      </c>
      <c r="J7" s="2" t="s">
        <v>88</v>
      </c>
      <c r="K7" s="2" t="s">
        <v>40</v>
      </c>
      <c r="L7" s="2" t="s">
        <v>28</v>
      </c>
      <c r="M7" s="2" t="s">
        <v>161</v>
      </c>
      <c r="N7" s="2">
        <f t="shared" si="1"/>
        <v>3</v>
      </c>
      <c r="O7" s="2" t="s">
        <v>195</v>
      </c>
      <c r="P7" s="2">
        <f t="shared" si="2"/>
        <v>2</v>
      </c>
      <c r="Q7" s="2" t="s">
        <v>43</v>
      </c>
      <c r="R7" s="12">
        <v>42862</v>
      </c>
      <c r="S7" s="3">
        <f t="shared" si="3"/>
        <v>2017</v>
      </c>
      <c r="T7" s="16" t="str">
        <f t="shared" si="5"/>
        <v>May</v>
      </c>
      <c r="U7" s="3">
        <f t="shared" si="4"/>
        <v>7</v>
      </c>
    </row>
    <row r="8" spans="1:22" ht="15" customHeight="1">
      <c r="A8" s="2" t="s">
        <v>53</v>
      </c>
      <c r="B8" s="2" t="s">
        <v>34</v>
      </c>
      <c r="C8" s="2" t="s">
        <v>54</v>
      </c>
      <c r="D8" s="2" t="str">
        <f t="shared" si="0"/>
        <v>CWT-4 / Onscreen instructions</v>
      </c>
      <c r="E8" s="2" t="s">
        <v>36</v>
      </c>
      <c r="F8" s="2" t="s">
        <v>37</v>
      </c>
      <c r="G8" s="2" t="s">
        <v>38</v>
      </c>
      <c r="H8" s="2" t="s">
        <v>165</v>
      </c>
      <c r="I8" s="3">
        <v>20</v>
      </c>
      <c r="J8" s="2" t="s">
        <v>39</v>
      </c>
      <c r="K8" s="2" t="s">
        <v>40</v>
      </c>
      <c r="L8" s="2" t="s">
        <v>30</v>
      </c>
      <c r="M8" s="2" t="s">
        <v>162</v>
      </c>
      <c r="N8" s="2">
        <f t="shared" si="1"/>
        <v>1</v>
      </c>
      <c r="O8" s="2" t="s">
        <v>162</v>
      </c>
      <c r="P8" s="2">
        <f t="shared" si="2"/>
        <v>1</v>
      </c>
      <c r="Q8" s="2" t="s">
        <v>38</v>
      </c>
      <c r="R8" s="12">
        <v>42862</v>
      </c>
      <c r="S8" s="3">
        <f t="shared" si="3"/>
        <v>2017</v>
      </c>
      <c r="T8" s="16" t="str">
        <f t="shared" si="5"/>
        <v>May</v>
      </c>
      <c r="U8" s="3">
        <f t="shared" si="4"/>
        <v>7</v>
      </c>
    </row>
    <row r="9" spans="1:22" ht="15" customHeight="1">
      <c r="A9" s="2" t="s">
        <v>53</v>
      </c>
      <c r="B9" s="2" t="s">
        <v>34</v>
      </c>
      <c r="C9" s="2" t="s">
        <v>54</v>
      </c>
      <c r="D9" s="2" t="str">
        <f t="shared" si="0"/>
        <v>CWT-4 / Onscreen instructions</v>
      </c>
      <c r="E9" s="2" t="s">
        <v>36</v>
      </c>
      <c r="F9" s="2" t="s">
        <v>202</v>
      </c>
      <c r="G9" s="2" t="s">
        <v>38</v>
      </c>
      <c r="H9" s="2" t="s">
        <v>43</v>
      </c>
      <c r="I9" s="3">
        <v>4</v>
      </c>
      <c r="J9" s="2" t="s">
        <v>41</v>
      </c>
      <c r="K9" s="2" t="s">
        <v>42</v>
      </c>
      <c r="L9" s="2" t="s">
        <v>27</v>
      </c>
      <c r="M9" s="2" t="s">
        <v>32</v>
      </c>
      <c r="N9" s="2">
        <f t="shared" si="1"/>
        <v>0</v>
      </c>
      <c r="O9" s="2" t="s">
        <v>32</v>
      </c>
      <c r="P9" s="2">
        <f t="shared" si="2"/>
        <v>0</v>
      </c>
      <c r="Q9" s="2" t="s">
        <v>165</v>
      </c>
      <c r="R9" s="12">
        <v>42862</v>
      </c>
      <c r="S9" s="3">
        <f t="shared" si="3"/>
        <v>2017</v>
      </c>
      <c r="T9" s="16" t="str">
        <f t="shared" si="5"/>
        <v>May</v>
      </c>
      <c r="U9" s="3">
        <f t="shared" si="4"/>
        <v>7</v>
      </c>
    </row>
    <row r="10" spans="1:22" ht="15" customHeight="1">
      <c r="A10" s="2" t="s">
        <v>55</v>
      </c>
      <c r="B10" s="2" t="s">
        <v>34</v>
      </c>
      <c r="C10" s="2" t="s">
        <v>56</v>
      </c>
      <c r="D10" s="2" t="str">
        <f t="shared" si="0"/>
        <v>CWT-5 / Keep onscreen instructions brief</v>
      </c>
      <c r="E10" s="2" t="s">
        <v>36</v>
      </c>
      <c r="F10" s="2" t="s">
        <v>37</v>
      </c>
      <c r="G10" s="2" t="s">
        <v>38</v>
      </c>
      <c r="H10" s="2" t="s">
        <v>165</v>
      </c>
      <c r="I10" s="3">
        <v>33</v>
      </c>
      <c r="J10" s="2" t="s">
        <v>39</v>
      </c>
      <c r="K10" s="2" t="s">
        <v>47</v>
      </c>
      <c r="L10" s="2" t="s">
        <v>31</v>
      </c>
      <c r="M10" s="2" t="s">
        <v>32</v>
      </c>
      <c r="N10" s="2">
        <f t="shared" si="1"/>
        <v>0</v>
      </c>
      <c r="O10" s="2" t="s">
        <v>32</v>
      </c>
      <c r="P10" s="2">
        <f t="shared" si="2"/>
        <v>0</v>
      </c>
      <c r="Q10" s="2" t="s">
        <v>49</v>
      </c>
      <c r="R10" s="2" t="s">
        <v>49</v>
      </c>
      <c r="S10" s="3" t="str">
        <f t="shared" si="3"/>
        <v>(Unexecuted)</v>
      </c>
      <c r="T10" s="17" t="str">
        <f t="shared" si="5"/>
        <v>(Unexecuted)</v>
      </c>
      <c r="U10" s="3" t="str">
        <f t="shared" si="4"/>
        <v>(Unexecuted)</v>
      </c>
    </row>
    <row r="11" spans="1:22" ht="15" customHeight="1">
      <c r="A11" s="2" t="s">
        <v>55</v>
      </c>
      <c r="B11" s="2" t="s">
        <v>34</v>
      </c>
      <c r="C11" s="2" t="s">
        <v>56</v>
      </c>
      <c r="D11" s="2" t="str">
        <f t="shared" si="0"/>
        <v>CWT-5 / Keep onscreen instructions brief</v>
      </c>
      <c r="E11" s="2" t="s">
        <v>36</v>
      </c>
      <c r="F11" s="2" t="s">
        <v>201</v>
      </c>
      <c r="G11" s="2" t="s">
        <v>38</v>
      </c>
      <c r="H11" s="2" t="s">
        <v>165</v>
      </c>
      <c r="I11" s="3">
        <v>19</v>
      </c>
      <c r="J11" s="2" t="s">
        <v>39</v>
      </c>
      <c r="K11" s="2" t="s">
        <v>40</v>
      </c>
      <c r="L11" s="2" t="s">
        <v>29</v>
      </c>
      <c r="M11" s="2" t="s">
        <v>32</v>
      </c>
      <c r="N11" s="2">
        <f t="shared" si="1"/>
        <v>0</v>
      </c>
      <c r="O11" s="2" t="s">
        <v>32</v>
      </c>
      <c r="P11" s="2">
        <f t="shared" si="2"/>
        <v>0</v>
      </c>
      <c r="Q11" s="2" t="s">
        <v>38</v>
      </c>
      <c r="R11" s="12">
        <v>42879</v>
      </c>
      <c r="S11" s="3">
        <f t="shared" si="3"/>
        <v>2017</v>
      </c>
      <c r="T11" s="16" t="str">
        <f t="shared" si="5"/>
        <v>May</v>
      </c>
      <c r="U11" s="3">
        <f t="shared" si="4"/>
        <v>24</v>
      </c>
    </row>
    <row r="12" spans="1:22" ht="15" customHeight="1">
      <c r="A12" s="2" t="s">
        <v>55</v>
      </c>
      <c r="B12" s="2" t="s">
        <v>34</v>
      </c>
      <c r="C12" s="2" t="s">
        <v>56</v>
      </c>
      <c r="D12" s="2" t="str">
        <f t="shared" si="0"/>
        <v>CWT-5 / Keep onscreen instructions brief</v>
      </c>
      <c r="E12" s="2" t="s">
        <v>36</v>
      </c>
      <c r="F12" s="2" t="s">
        <v>201</v>
      </c>
      <c r="G12" s="2" t="s">
        <v>38</v>
      </c>
      <c r="H12" s="2" t="s">
        <v>43</v>
      </c>
      <c r="I12" s="3">
        <v>5</v>
      </c>
      <c r="J12" s="2" t="s">
        <v>39</v>
      </c>
      <c r="K12" s="2" t="s">
        <v>42</v>
      </c>
      <c r="L12" s="2" t="s">
        <v>29</v>
      </c>
      <c r="M12" s="2" t="s">
        <v>32</v>
      </c>
      <c r="N12" s="2">
        <f t="shared" si="1"/>
        <v>0</v>
      </c>
      <c r="O12" s="2" t="s">
        <v>32</v>
      </c>
      <c r="P12" s="2">
        <f t="shared" si="2"/>
        <v>0</v>
      </c>
      <c r="Q12" s="2" t="s">
        <v>43</v>
      </c>
      <c r="R12" s="12">
        <v>42879</v>
      </c>
      <c r="S12" s="3">
        <f t="shared" si="3"/>
        <v>2017</v>
      </c>
      <c r="T12" s="16" t="str">
        <f t="shared" si="5"/>
        <v>May</v>
      </c>
      <c r="U12" s="3">
        <f t="shared" si="4"/>
        <v>24</v>
      </c>
    </row>
    <row r="13" spans="1:22" ht="15" customHeight="1">
      <c r="A13" s="2" t="s">
        <v>57</v>
      </c>
      <c r="B13" s="2" t="s">
        <v>34</v>
      </c>
      <c r="C13" s="2" t="s">
        <v>58</v>
      </c>
      <c r="D13" s="2" t="str">
        <f t="shared" si="0"/>
        <v>CWT-6 / Progress bars appearance at different scenarios</v>
      </c>
      <c r="E13" s="2" t="s">
        <v>198</v>
      </c>
      <c r="F13" s="2" t="s">
        <v>37</v>
      </c>
      <c r="G13" s="2" t="s">
        <v>43</v>
      </c>
      <c r="H13" s="2" t="s">
        <v>165</v>
      </c>
      <c r="I13" s="3">
        <v>6</v>
      </c>
      <c r="J13" s="2" t="s">
        <v>39</v>
      </c>
      <c r="K13" s="2" t="s">
        <v>42</v>
      </c>
      <c r="L13" s="2" t="s">
        <v>30</v>
      </c>
      <c r="M13" s="2" t="s">
        <v>163</v>
      </c>
      <c r="N13" s="2">
        <f t="shared" si="1"/>
        <v>1</v>
      </c>
      <c r="O13" s="2" t="s">
        <v>163</v>
      </c>
      <c r="P13" s="2">
        <f t="shared" si="2"/>
        <v>1</v>
      </c>
      <c r="Q13" s="2" t="s">
        <v>43</v>
      </c>
      <c r="R13" s="12">
        <v>42879</v>
      </c>
      <c r="S13" s="3">
        <f t="shared" si="3"/>
        <v>2017</v>
      </c>
      <c r="T13" s="16" t="str">
        <f t="shared" si="5"/>
        <v>May</v>
      </c>
      <c r="U13" s="3">
        <f t="shared" si="4"/>
        <v>24</v>
      </c>
    </row>
    <row r="14" spans="1:22" ht="15" customHeight="1">
      <c r="A14" s="2" t="s">
        <v>59</v>
      </c>
      <c r="B14" s="2" t="s">
        <v>34</v>
      </c>
      <c r="C14" s="2" t="s">
        <v>60</v>
      </c>
      <c r="D14" s="2" t="str">
        <f t="shared" si="0"/>
        <v>CWT-7 / Same document opened multiple times</v>
      </c>
      <c r="E14" s="2" t="s">
        <v>36</v>
      </c>
      <c r="F14" s="2" t="s">
        <v>37</v>
      </c>
      <c r="G14" s="2" t="s">
        <v>43</v>
      </c>
      <c r="H14" s="2" t="s">
        <v>165</v>
      </c>
      <c r="I14" s="3">
        <v>7</v>
      </c>
      <c r="J14" s="2" t="s">
        <v>88</v>
      </c>
      <c r="K14" s="2" t="s">
        <v>42</v>
      </c>
      <c r="L14" s="2" t="s">
        <v>28</v>
      </c>
      <c r="M14" s="2" t="s">
        <v>61</v>
      </c>
      <c r="N14" s="2">
        <f t="shared" si="1"/>
        <v>1</v>
      </c>
      <c r="O14" s="2" t="s">
        <v>61</v>
      </c>
      <c r="P14" s="2">
        <f t="shared" si="2"/>
        <v>1</v>
      </c>
      <c r="Q14" s="2" t="s">
        <v>165</v>
      </c>
      <c r="R14" s="12">
        <v>42879</v>
      </c>
      <c r="S14" s="3">
        <f t="shared" si="3"/>
        <v>2017</v>
      </c>
      <c r="T14" s="16" t="str">
        <f t="shared" si="5"/>
        <v>May</v>
      </c>
      <c r="U14" s="3">
        <f t="shared" si="4"/>
        <v>24</v>
      </c>
    </row>
    <row r="15" spans="1:22" ht="15" customHeight="1">
      <c r="A15" s="2" t="s">
        <v>62</v>
      </c>
      <c r="B15" s="2" t="s">
        <v>34</v>
      </c>
      <c r="C15" s="2" t="s">
        <v>63</v>
      </c>
      <c r="D15" s="2" t="str">
        <f t="shared" si="0"/>
        <v>CWT-8 / Cosmetic inconsistencies</v>
      </c>
      <c r="E15" s="2" t="s">
        <v>36</v>
      </c>
      <c r="F15" s="2" t="s">
        <v>202</v>
      </c>
      <c r="G15" s="2" t="s">
        <v>46</v>
      </c>
      <c r="H15" s="2" t="s">
        <v>43</v>
      </c>
      <c r="I15" s="3">
        <v>32</v>
      </c>
      <c r="J15" s="2" t="s">
        <v>39</v>
      </c>
      <c r="K15" s="2" t="s">
        <v>47</v>
      </c>
      <c r="L15" s="2" t="s">
        <v>27</v>
      </c>
      <c r="M15" s="2" t="s">
        <v>32</v>
      </c>
      <c r="N15" s="2">
        <f t="shared" si="1"/>
        <v>0</v>
      </c>
      <c r="O15" s="2" t="s">
        <v>32</v>
      </c>
      <c r="P15" s="2">
        <f t="shared" si="2"/>
        <v>0</v>
      </c>
      <c r="Q15" s="2" t="s">
        <v>46</v>
      </c>
      <c r="R15" s="12">
        <v>42879</v>
      </c>
      <c r="S15" s="3">
        <f t="shared" si="3"/>
        <v>2017</v>
      </c>
      <c r="T15" s="16" t="str">
        <f t="shared" si="5"/>
        <v>May</v>
      </c>
      <c r="U15" s="3">
        <f t="shared" si="4"/>
        <v>24</v>
      </c>
    </row>
    <row r="16" spans="1:22" ht="15" customHeight="1">
      <c r="A16" s="2" t="s">
        <v>62</v>
      </c>
      <c r="B16" s="2" t="s">
        <v>34</v>
      </c>
      <c r="C16" s="2" t="s">
        <v>63</v>
      </c>
      <c r="D16" s="2" t="str">
        <f t="shared" si="0"/>
        <v>CWT-8 / Cosmetic inconsistencies</v>
      </c>
      <c r="E16" s="2" t="s">
        <v>36</v>
      </c>
      <c r="F16" s="2" t="s">
        <v>37</v>
      </c>
      <c r="G16" s="2" t="s">
        <v>46</v>
      </c>
      <c r="H16" s="2" t="s">
        <v>165</v>
      </c>
      <c r="I16" s="3">
        <v>18</v>
      </c>
      <c r="J16" s="2" t="s">
        <v>39</v>
      </c>
      <c r="K16" s="2" t="s">
        <v>40</v>
      </c>
      <c r="L16" s="2" t="s">
        <v>28</v>
      </c>
      <c r="M16" s="2" t="s">
        <v>64</v>
      </c>
      <c r="N16" s="2">
        <f t="shared" si="1"/>
        <v>2</v>
      </c>
      <c r="O16" s="2" t="s">
        <v>64</v>
      </c>
      <c r="P16" s="2">
        <f t="shared" si="2"/>
        <v>2</v>
      </c>
      <c r="Q16" s="2" t="s">
        <v>38</v>
      </c>
      <c r="R16" s="12">
        <v>42879</v>
      </c>
      <c r="S16" s="3">
        <f t="shared" si="3"/>
        <v>2017</v>
      </c>
      <c r="T16" s="16" t="str">
        <f t="shared" si="5"/>
        <v>May</v>
      </c>
      <c r="U16" s="3">
        <f t="shared" si="4"/>
        <v>24</v>
      </c>
    </row>
    <row r="17" spans="1:21" ht="15" customHeight="1">
      <c r="A17" s="2" t="s">
        <v>62</v>
      </c>
      <c r="B17" s="2" t="s">
        <v>34</v>
      </c>
      <c r="C17" s="2" t="s">
        <v>63</v>
      </c>
      <c r="D17" s="2" t="str">
        <f t="shared" si="0"/>
        <v>CWT-8 / Cosmetic inconsistencies</v>
      </c>
      <c r="E17" s="2" t="s">
        <v>36</v>
      </c>
      <c r="F17" s="2" t="s">
        <v>202</v>
      </c>
      <c r="G17" s="2" t="s">
        <v>46</v>
      </c>
      <c r="H17" s="2" t="s">
        <v>165</v>
      </c>
      <c r="I17" s="3">
        <v>8</v>
      </c>
      <c r="J17" s="2" t="s">
        <v>88</v>
      </c>
      <c r="K17" s="2" t="s">
        <v>42</v>
      </c>
      <c r="L17" s="2" t="s">
        <v>27</v>
      </c>
      <c r="M17" s="2" t="s">
        <v>32</v>
      </c>
      <c r="N17" s="2">
        <f t="shared" si="1"/>
        <v>0</v>
      </c>
      <c r="O17" s="2" t="s">
        <v>32</v>
      </c>
      <c r="P17" s="2">
        <f t="shared" si="2"/>
        <v>0</v>
      </c>
      <c r="Q17" s="2" t="s">
        <v>43</v>
      </c>
      <c r="R17" s="12">
        <v>42904</v>
      </c>
      <c r="S17" s="3">
        <f t="shared" si="3"/>
        <v>2017</v>
      </c>
      <c r="T17" s="16" t="str">
        <f t="shared" si="5"/>
        <v>Jun</v>
      </c>
      <c r="U17" s="3">
        <f t="shared" si="4"/>
        <v>18</v>
      </c>
    </row>
    <row r="18" spans="1:21" ht="15" customHeight="1">
      <c r="A18" s="2" t="s">
        <v>65</v>
      </c>
      <c r="B18" s="2" t="s">
        <v>34</v>
      </c>
      <c r="C18" s="2" t="s">
        <v>66</v>
      </c>
      <c r="D18" s="2" t="str">
        <f t="shared" si="0"/>
        <v>CWT-9 / Abbreviation inconsistencies</v>
      </c>
      <c r="E18" s="2" t="s">
        <v>199</v>
      </c>
      <c r="F18" s="2" t="s">
        <v>202</v>
      </c>
      <c r="G18" s="2" t="s">
        <v>43</v>
      </c>
      <c r="H18" s="2" t="s">
        <v>165</v>
      </c>
      <c r="I18" s="3">
        <v>9</v>
      </c>
      <c r="J18" s="2" t="s">
        <v>39</v>
      </c>
      <c r="K18" s="2" t="s">
        <v>42</v>
      </c>
      <c r="L18" s="2" t="s">
        <v>27</v>
      </c>
      <c r="M18" s="2" t="s">
        <v>32</v>
      </c>
      <c r="N18" s="2">
        <f t="shared" si="1"/>
        <v>0</v>
      </c>
      <c r="O18" s="2" t="s">
        <v>32</v>
      </c>
      <c r="P18" s="2">
        <f t="shared" si="2"/>
        <v>0</v>
      </c>
      <c r="Q18" s="2" t="s">
        <v>43</v>
      </c>
      <c r="R18" s="12">
        <v>42904</v>
      </c>
      <c r="S18" s="3">
        <f t="shared" si="3"/>
        <v>2017</v>
      </c>
      <c r="T18" s="16" t="str">
        <f t="shared" si="5"/>
        <v>Jun</v>
      </c>
      <c r="U18" s="3">
        <f t="shared" si="4"/>
        <v>18</v>
      </c>
    </row>
    <row r="19" spans="1:21" ht="15" customHeight="1">
      <c r="A19" s="2" t="s">
        <v>67</v>
      </c>
      <c r="B19" s="2" t="s">
        <v>34</v>
      </c>
      <c r="C19" s="2" t="s">
        <v>68</v>
      </c>
      <c r="D19" s="2" t="str">
        <f t="shared" si="0"/>
        <v>CWT-10 / Confirmations on saving forms</v>
      </c>
      <c r="E19" s="2" t="s">
        <v>36</v>
      </c>
      <c r="F19" s="2" t="s">
        <v>201</v>
      </c>
      <c r="G19" s="2" t="s">
        <v>43</v>
      </c>
      <c r="H19" s="2" t="s">
        <v>43</v>
      </c>
      <c r="I19" s="3">
        <v>10</v>
      </c>
      <c r="J19" s="2" t="s">
        <v>39</v>
      </c>
      <c r="K19" s="2" t="s">
        <v>42</v>
      </c>
      <c r="L19" s="2" t="s">
        <v>29</v>
      </c>
      <c r="M19" s="2" t="s">
        <v>32</v>
      </c>
      <c r="N19" s="2">
        <f t="shared" si="1"/>
        <v>0</v>
      </c>
      <c r="O19" s="2" t="s">
        <v>32</v>
      </c>
      <c r="P19" s="2">
        <f t="shared" si="2"/>
        <v>0</v>
      </c>
      <c r="Q19" s="2" t="s">
        <v>165</v>
      </c>
      <c r="R19" s="12">
        <v>42904</v>
      </c>
      <c r="S19" s="3">
        <f t="shared" si="3"/>
        <v>2017</v>
      </c>
      <c r="T19" s="16" t="str">
        <f t="shared" si="5"/>
        <v>Jun</v>
      </c>
      <c r="U19" s="3">
        <f t="shared" si="4"/>
        <v>18</v>
      </c>
    </row>
    <row r="20" spans="1:21" ht="15" customHeight="1">
      <c r="A20" s="2" t="s">
        <v>69</v>
      </c>
      <c r="B20" s="2" t="s">
        <v>34</v>
      </c>
      <c r="C20" s="2" t="s">
        <v>70</v>
      </c>
      <c r="D20" s="2" t="str">
        <f t="shared" si="0"/>
        <v>CWT-11 / Use type ahead feature for form filling</v>
      </c>
      <c r="E20" s="2" t="s">
        <v>36</v>
      </c>
      <c r="F20" s="2" t="s">
        <v>37</v>
      </c>
      <c r="G20" s="2" t="s">
        <v>71</v>
      </c>
      <c r="H20" s="2" t="s">
        <v>43</v>
      </c>
      <c r="I20" s="3">
        <v>31</v>
      </c>
      <c r="J20" s="2" t="s">
        <v>39</v>
      </c>
      <c r="K20" s="2" t="s">
        <v>47</v>
      </c>
      <c r="L20" s="2" t="s">
        <v>28</v>
      </c>
      <c r="M20" s="2" t="s">
        <v>32</v>
      </c>
      <c r="N20" s="2">
        <f t="shared" si="1"/>
        <v>0</v>
      </c>
      <c r="O20" s="2" t="s">
        <v>32</v>
      </c>
      <c r="P20" s="2">
        <f t="shared" si="2"/>
        <v>0</v>
      </c>
      <c r="Q20" s="2" t="s">
        <v>46</v>
      </c>
      <c r="R20" s="12">
        <v>42911</v>
      </c>
      <c r="S20" s="3">
        <f t="shared" si="3"/>
        <v>2017</v>
      </c>
      <c r="T20" s="16" t="str">
        <f t="shared" si="5"/>
        <v>Jun</v>
      </c>
      <c r="U20" s="3">
        <f t="shared" si="4"/>
        <v>25</v>
      </c>
    </row>
    <row r="21" spans="1:21" ht="15" customHeight="1">
      <c r="A21" s="2" t="s">
        <v>69</v>
      </c>
      <c r="B21" s="2" t="s">
        <v>34</v>
      </c>
      <c r="C21" s="2" t="s">
        <v>70</v>
      </c>
      <c r="D21" s="2" t="str">
        <f t="shared" si="0"/>
        <v>CWT-11 / Use type ahead feature for form filling</v>
      </c>
      <c r="E21" s="2" t="s">
        <v>36</v>
      </c>
      <c r="F21" s="2" t="s">
        <v>37</v>
      </c>
      <c r="G21" s="2" t="s">
        <v>71</v>
      </c>
      <c r="H21" s="2" t="s">
        <v>165</v>
      </c>
      <c r="I21" s="3">
        <v>11</v>
      </c>
      <c r="J21" s="2" t="s">
        <v>88</v>
      </c>
      <c r="K21" s="2" t="s">
        <v>42</v>
      </c>
      <c r="L21" s="2" t="s">
        <v>31</v>
      </c>
      <c r="M21" s="2" t="s">
        <v>32</v>
      </c>
      <c r="N21" s="2">
        <f t="shared" si="1"/>
        <v>0</v>
      </c>
      <c r="O21" s="2" t="s">
        <v>32</v>
      </c>
      <c r="P21" s="2">
        <f t="shared" si="2"/>
        <v>0</v>
      </c>
      <c r="Q21" s="2" t="s">
        <v>49</v>
      </c>
      <c r="R21" s="2" t="s">
        <v>49</v>
      </c>
      <c r="S21" s="3" t="str">
        <f t="shared" si="3"/>
        <v>(Unexecuted)</v>
      </c>
      <c r="T21" s="17" t="str">
        <f t="shared" si="5"/>
        <v>(Unexecuted)</v>
      </c>
      <c r="U21" s="3" t="str">
        <f t="shared" si="4"/>
        <v>(Unexecuted)</v>
      </c>
    </row>
    <row r="22" spans="1:21" ht="15" customHeight="1">
      <c r="A22" s="2" t="s">
        <v>72</v>
      </c>
      <c r="B22" s="2" t="s">
        <v>34</v>
      </c>
      <c r="C22" s="2" t="s">
        <v>73</v>
      </c>
      <c r="D22" s="2" t="str">
        <f t="shared" si="0"/>
        <v>CWT-12 / Try table scrolling edge cases</v>
      </c>
      <c r="E22" s="2" t="s">
        <v>36</v>
      </c>
      <c r="F22" s="2" t="s">
        <v>202</v>
      </c>
      <c r="G22" s="2" t="s">
        <v>71</v>
      </c>
      <c r="H22" s="2" t="s">
        <v>43</v>
      </c>
      <c r="I22" s="3">
        <v>30</v>
      </c>
      <c r="J22" s="2" t="s">
        <v>39</v>
      </c>
      <c r="K22" s="2" t="s">
        <v>47</v>
      </c>
      <c r="L22" s="2" t="s">
        <v>27</v>
      </c>
      <c r="M22" s="2" t="s">
        <v>32</v>
      </c>
      <c r="N22" s="2">
        <f t="shared" si="1"/>
        <v>0</v>
      </c>
      <c r="O22" s="2" t="s">
        <v>32</v>
      </c>
      <c r="P22" s="2">
        <f t="shared" si="2"/>
        <v>0</v>
      </c>
      <c r="Q22" s="2" t="s">
        <v>46</v>
      </c>
      <c r="R22" s="12">
        <v>42913</v>
      </c>
      <c r="S22" s="3">
        <f t="shared" si="3"/>
        <v>2017</v>
      </c>
      <c r="T22" s="16" t="str">
        <f t="shared" si="5"/>
        <v>Jun</v>
      </c>
      <c r="U22" s="3">
        <f t="shared" si="4"/>
        <v>27</v>
      </c>
    </row>
    <row r="23" spans="1:21" ht="15" customHeight="1">
      <c r="A23" s="2" t="s">
        <v>72</v>
      </c>
      <c r="B23" s="2" t="s">
        <v>34</v>
      </c>
      <c r="C23" s="2" t="s">
        <v>73</v>
      </c>
      <c r="D23" s="2" t="str">
        <f t="shared" si="0"/>
        <v>CWT-12 / Try table scrolling edge cases</v>
      </c>
      <c r="E23" s="2" t="s">
        <v>199</v>
      </c>
      <c r="F23" s="2" t="s">
        <v>37</v>
      </c>
      <c r="G23" s="2" t="s">
        <v>71</v>
      </c>
      <c r="H23" s="2" t="s">
        <v>165</v>
      </c>
      <c r="I23" s="3">
        <v>12</v>
      </c>
      <c r="J23" s="2" t="s">
        <v>41</v>
      </c>
      <c r="K23" s="2" t="s">
        <v>42</v>
      </c>
      <c r="L23" s="2" t="s">
        <v>28</v>
      </c>
      <c r="M23" s="2" t="s">
        <v>74</v>
      </c>
      <c r="N23" s="2">
        <f t="shared" si="1"/>
        <v>2</v>
      </c>
      <c r="O23" s="2" t="s">
        <v>196</v>
      </c>
      <c r="P23" s="2">
        <f t="shared" si="2"/>
        <v>1</v>
      </c>
      <c r="Q23" s="2" t="s">
        <v>43</v>
      </c>
      <c r="R23" s="12">
        <v>42913</v>
      </c>
      <c r="S23" s="3">
        <f t="shared" si="3"/>
        <v>2017</v>
      </c>
      <c r="T23" s="16" t="str">
        <f t="shared" si="5"/>
        <v>Jun</v>
      </c>
      <c r="U23" s="3">
        <f t="shared" si="4"/>
        <v>27</v>
      </c>
    </row>
    <row r="24" spans="1:21" ht="15" customHeight="1">
      <c r="A24" s="2" t="s">
        <v>75</v>
      </c>
      <c r="B24" s="2" t="s">
        <v>34</v>
      </c>
      <c r="C24" s="2" t="s">
        <v>76</v>
      </c>
      <c r="D24" s="2" t="str">
        <f t="shared" si="0"/>
        <v>CWT-13 / Error logging</v>
      </c>
      <c r="E24" s="2" t="s">
        <v>200</v>
      </c>
      <c r="F24" s="2" t="s">
        <v>202</v>
      </c>
      <c r="G24" s="2" t="s">
        <v>38</v>
      </c>
      <c r="H24" s="2" t="s">
        <v>165</v>
      </c>
      <c r="I24" s="3">
        <v>17</v>
      </c>
      <c r="J24" s="2" t="s">
        <v>39</v>
      </c>
      <c r="K24" s="2" t="s">
        <v>40</v>
      </c>
      <c r="L24" s="2" t="s">
        <v>27</v>
      </c>
      <c r="M24" s="2" t="s">
        <v>32</v>
      </c>
      <c r="N24" s="2">
        <f t="shared" si="1"/>
        <v>0</v>
      </c>
      <c r="O24" s="2" t="s">
        <v>32</v>
      </c>
      <c r="P24" s="2">
        <f t="shared" si="2"/>
        <v>0</v>
      </c>
      <c r="Q24" s="2" t="s">
        <v>165</v>
      </c>
      <c r="R24" s="12">
        <v>42913</v>
      </c>
      <c r="S24" s="3">
        <f t="shared" si="3"/>
        <v>2017</v>
      </c>
      <c r="T24" s="16" t="str">
        <f t="shared" si="5"/>
        <v>Jun</v>
      </c>
      <c r="U24" s="3">
        <f t="shared" si="4"/>
        <v>27</v>
      </c>
    </row>
    <row r="25" spans="1:21" ht="15" customHeight="1">
      <c r="A25" s="2" t="s">
        <v>75</v>
      </c>
      <c r="B25" s="2" t="s">
        <v>34</v>
      </c>
      <c r="C25" s="2" t="s">
        <v>76</v>
      </c>
      <c r="D25" s="2" t="str">
        <f t="shared" si="0"/>
        <v>CWT-13 / Error logging</v>
      </c>
      <c r="E25" s="2" t="s">
        <v>198</v>
      </c>
      <c r="F25" s="2" t="s">
        <v>202</v>
      </c>
      <c r="G25" s="2" t="s">
        <v>38</v>
      </c>
      <c r="H25" s="2" t="s">
        <v>43</v>
      </c>
      <c r="I25" s="3">
        <v>13</v>
      </c>
      <c r="J25" s="2" t="s">
        <v>88</v>
      </c>
      <c r="K25" s="2" t="s">
        <v>42</v>
      </c>
      <c r="L25" s="2" t="s">
        <v>27</v>
      </c>
      <c r="M25" s="2" t="s">
        <v>32</v>
      </c>
      <c r="N25" s="2">
        <f t="shared" si="1"/>
        <v>0</v>
      </c>
      <c r="O25" s="2" t="s">
        <v>32</v>
      </c>
      <c r="P25" s="2">
        <f t="shared" si="2"/>
        <v>0</v>
      </c>
      <c r="Q25" s="2" t="s">
        <v>43</v>
      </c>
      <c r="R25" s="12">
        <v>42913</v>
      </c>
      <c r="S25" s="3">
        <f t="shared" si="3"/>
        <v>2017</v>
      </c>
      <c r="T25" s="16" t="str">
        <f t="shared" si="5"/>
        <v>Jun</v>
      </c>
      <c r="U25" s="3">
        <f t="shared" si="4"/>
        <v>27</v>
      </c>
    </row>
    <row r="26" spans="1:21" ht="15" customHeight="1">
      <c r="A26" s="2" t="s">
        <v>77</v>
      </c>
      <c r="B26" s="2" t="s">
        <v>34</v>
      </c>
      <c r="C26" s="2" t="s">
        <v>78</v>
      </c>
      <c r="D26" s="2" t="str">
        <f t="shared" si="0"/>
        <v>CWT-14 / Try all shortcut keys</v>
      </c>
      <c r="E26" s="2" t="s">
        <v>36</v>
      </c>
      <c r="F26" s="2" t="s">
        <v>202</v>
      </c>
      <c r="G26" s="2" t="s">
        <v>38</v>
      </c>
      <c r="H26" s="2" t="s">
        <v>43</v>
      </c>
      <c r="I26" s="3">
        <v>16</v>
      </c>
      <c r="J26" s="2" t="s">
        <v>39</v>
      </c>
      <c r="K26" s="2" t="s">
        <v>40</v>
      </c>
      <c r="L26" s="2" t="s">
        <v>27</v>
      </c>
      <c r="M26" s="2" t="s">
        <v>32</v>
      </c>
      <c r="N26" s="2">
        <f t="shared" si="1"/>
        <v>0</v>
      </c>
      <c r="O26" s="2" t="s">
        <v>32</v>
      </c>
      <c r="P26" s="2">
        <f t="shared" si="2"/>
        <v>0</v>
      </c>
      <c r="Q26" s="2" t="s">
        <v>38</v>
      </c>
      <c r="R26" s="12">
        <v>42913</v>
      </c>
      <c r="S26" s="3">
        <f t="shared" si="3"/>
        <v>2017</v>
      </c>
      <c r="T26" s="16" t="str">
        <f t="shared" si="5"/>
        <v>Jun</v>
      </c>
      <c r="U26" s="3">
        <f t="shared" si="4"/>
        <v>27</v>
      </c>
    </row>
    <row r="27" spans="1:21" ht="15" customHeight="1">
      <c r="A27" s="2" t="s">
        <v>77</v>
      </c>
      <c r="B27" s="2" t="s">
        <v>34</v>
      </c>
      <c r="C27" s="2" t="s">
        <v>78</v>
      </c>
      <c r="D27" s="2" t="str">
        <f t="shared" si="0"/>
        <v>CWT-14 / Try all shortcut keys</v>
      </c>
      <c r="E27" s="2" t="s">
        <v>199</v>
      </c>
      <c r="F27" s="2" t="s">
        <v>37</v>
      </c>
      <c r="G27" s="2" t="s">
        <v>38</v>
      </c>
      <c r="H27" s="2" t="s">
        <v>43</v>
      </c>
      <c r="I27" s="3">
        <v>14</v>
      </c>
      <c r="J27" s="2" t="s">
        <v>41</v>
      </c>
      <c r="K27" s="2" t="s">
        <v>42</v>
      </c>
      <c r="L27" s="2" t="s">
        <v>31</v>
      </c>
      <c r="M27" s="2" t="s">
        <v>32</v>
      </c>
      <c r="N27" s="2">
        <f t="shared" si="1"/>
        <v>0</v>
      </c>
      <c r="O27" s="2" t="s">
        <v>32</v>
      </c>
      <c r="P27" s="2">
        <f t="shared" si="2"/>
        <v>0</v>
      </c>
      <c r="Q27" s="2" t="s">
        <v>49</v>
      </c>
      <c r="R27" s="2" t="s">
        <v>49</v>
      </c>
      <c r="S27" s="3" t="str">
        <f t="shared" si="3"/>
        <v>(Unexecuted)</v>
      </c>
      <c r="T27" s="17" t="str">
        <f t="shared" si="5"/>
        <v>(Unexecuted)</v>
      </c>
      <c r="U27" s="3" t="str">
        <f t="shared" si="4"/>
        <v>(Unexecuted)</v>
      </c>
    </row>
    <row r="28" spans="1:21" ht="15" customHeight="1">
      <c r="A28" s="2" t="s">
        <v>79</v>
      </c>
      <c r="B28" s="2" t="s">
        <v>34</v>
      </c>
      <c r="C28" s="2" t="s">
        <v>80</v>
      </c>
      <c r="D28" s="2" t="str">
        <f t="shared" si="0"/>
        <v>CWT-15 / Invalid menu items</v>
      </c>
      <c r="E28" s="2" t="s">
        <v>36</v>
      </c>
      <c r="F28" s="2" t="s">
        <v>202</v>
      </c>
      <c r="G28" s="2" t="s">
        <v>46</v>
      </c>
      <c r="H28" s="2" t="s">
        <v>165</v>
      </c>
      <c r="I28" s="3">
        <v>29</v>
      </c>
      <c r="J28" s="2" t="s">
        <v>39</v>
      </c>
      <c r="K28" s="2" t="s">
        <v>47</v>
      </c>
      <c r="L28" s="2" t="s">
        <v>27</v>
      </c>
      <c r="M28" s="2" t="s">
        <v>32</v>
      </c>
      <c r="N28" s="2">
        <f t="shared" si="1"/>
        <v>0</v>
      </c>
      <c r="O28" s="2" t="s">
        <v>32</v>
      </c>
      <c r="P28" s="2">
        <f t="shared" si="2"/>
        <v>0</v>
      </c>
      <c r="Q28" s="2" t="s">
        <v>165</v>
      </c>
      <c r="R28" s="12">
        <v>42918</v>
      </c>
      <c r="S28" s="3">
        <f t="shared" si="3"/>
        <v>2017</v>
      </c>
      <c r="T28" s="16" t="str">
        <f t="shared" si="5"/>
        <v>Jul</v>
      </c>
      <c r="U28" s="3">
        <f t="shared" si="4"/>
        <v>2</v>
      </c>
    </row>
    <row r="29" spans="1:21" ht="15" customHeight="1">
      <c r="A29" s="2" t="s">
        <v>79</v>
      </c>
      <c r="B29" s="2" t="s">
        <v>34</v>
      </c>
      <c r="C29" s="2" t="s">
        <v>80</v>
      </c>
      <c r="D29" s="2" t="str">
        <f t="shared" si="0"/>
        <v>CWT-15 / Invalid menu items</v>
      </c>
      <c r="E29" s="2" t="s">
        <v>36</v>
      </c>
      <c r="F29" s="2" t="s">
        <v>37</v>
      </c>
      <c r="G29" s="2" t="s">
        <v>46</v>
      </c>
      <c r="H29" s="2" t="s">
        <v>165</v>
      </c>
      <c r="I29" s="3">
        <v>15</v>
      </c>
      <c r="J29" s="2" t="s">
        <v>41</v>
      </c>
      <c r="K29" s="2" t="s">
        <v>42</v>
      </c>
      <c r="L29" s="2" t="s">
        <v>28</v>
      </c>
      <c r="M29" s="2" t="s">
        <v>32</v>
      </c>
      <c r="N29" s="2">
        <f t="shared" si="1"/>
        <v>0</v>
      </c>
      <c r="O29" s="2" t="s">
        <v>32</v>
      </c>
      <c r="P29" s="2">
        <f t="shared" si="2"/>
        <v>0</v>
      </c>
      <c r="Q29" s="2" t="s">
        <v>46</v>
      </c>
      <c r="R29" s="12">
        <v>42919</v>
      </c>
      <c r="S29" s="3">
        <f t="shared" si="3"/>
        <v>2017</v>
      </c>
      <c r="T29" s="17" t="str">
        <f t="shared" si="5"/>
        <v>Jul</v>
      </c>
      <c r="U29" s="3">
        <f t="shared" si="4"/>
        <v>3</v>
      </c>
    </row>
    <row r="30" spans="1:21" ht="15" customHeight="1">
      <c r="A30" s="2" t="s">
        <v>52</v>
      </c>
      <c r="B30" s="2" t="s">
        <v>34</v>
      </c>
      <c r="C30" s="2" t="s">
        <v>81</v>
      </c>
      <c r="D30" s="2" t="str">
        <f t="shared" si="0"/>
        <v>CWT-16 / Keyboard switching for number type fields on mobile</v>
      </c>
      <c r="E30" s="2" t="s">
        <v>36</v>
      </c>
      <c r="F30" s="2" t="s">
        <v>202</v>
      </c>
      <c r="G30" s="2" t="s">
        <v>43</v>
      </c>
      <c r="H30" s="2" t="s">
        <v>43</v>
      </c>
      <c r="I30" s="3">
        <v>36</v>
      </c>
      <c r="J30" s="2" t="s">
        <v>39</v>
      </c>
      <c r="K30" s="2" t="s">
        <v>40</v>
      </c>
      <c r="L30" s="2" t="s">
        <v>27</v>
      </c>
      <c r="M30" s="2" t="s">
        <v>32</v>
      </c>
      <c r="N30" s="2">
        <f t="shared" si="1"/>
        <v>0</v>
      </c>
      <c r="O30" s="2" t="s">
        <v>32</v>
      </c>
      <c r="P30" s="2">
        <f t="shared" si="2"/>
        <v>0</v>
      </c>
      <c r="Q30" s="2" t="s">
        <v>82</v>
      </c>
      <c r="R30" s="12">
        <v>42918</v>
      </c>
      <c r="S30" s="3">
        <f t="shared" si="3"/>
        <v>2017</v>
      </c>
      <c r="T30" s="16" t="str">
        <f t="shared" si="5"/>
        <v>Jul</v>
      </c>
      <c r="U30" s="3">
        <f t="shared" si="4"/>
        <v>2</v>
      </c>
    </row>
    <row r="31" spans="1:21" ht="15" customHeight="1">
      <c r="A31" s="2" t="s">
        <v>83</v>
      </c>
      <c r="B31" s="2" t="s">
        <v>34</v>
      </c>
      <c r="C31" s="2" t="s">
        <v>84</v>
      </c>
      <c r="D31" s="2" t="str">
        <f t="shared" si="0"/>
        <v>CWT-23 / Load website with various connections quality</v>
      </c>
      <c r="E31" s="2" t="s">
        <v>198</v>
      </c>
      <c r="F31" s="2" t="s">
        <v>37</v>
      </c>
      <c r="G31" s="2" t="s">
        <v>71</v>
      </c>
      <c r="H31" s="2" t="s">
        <v>82</v>
      </c>
      <c r="I31" s="3">
        <v>37</v>
      </c>
      <c r="J31" s="2" t="s">
        <v>85</v>
      </c>
      <c r="K31" s="2" t="s">
        <v>42</v>
      </c>
      <c r="L31" s="2" t="s">
        <v>31</v>
      </c>
      <c r="M31" s="2" t="s">
        <v>32</v>
      </c>
      <c r="N31" s="2">
        <f t="shared" si="1"/>
        <v>0</v>
      </c>
      <c r="O31" s="2" t="s">
        <v>32</v>
      </c>
      <c r="P31" s="2">
        <f t="shared" si="2"/>
        <v>0</v>
      </c>
      <c r="Q31" s="2" t="s">
        <v>49</v>
      </c>
      <c r="R31" s="2" t="s">
        <v>49</v>
      </c>
      <c r="S31" s="3" t="str">
        <f t="shared" si="3"/>
        <v>(Unexecuted)</v>
      </c>
      <c r="T31" s="17" t="str">
        <f t="shared" si="5"/>
        <v>(Unexecuted)</v>
      </c>
      <c r="U31" s="3" t="str">
        <f t="shared" si="4"/>
        <v>(Unexecuted)</v>
      </c>
    </row>
    <row r="32" spans="1:21" ht="15" customHeight="1">
      <c r="A32" s="2" t="s">
        <v>86</v>
      </c>
      <c r="B32" s="2" t="s">
        <v>34</v>
      </c>
      <c r="C32" s="2" t="s">
        <v>87</v>
      </c>
      <c r="D32" s="2" t="str">
        <f t="shared" si="0"/>
        <v>CWT-24 / Try different browsers for compatibility</v>
      </c>
      <c r="E32" s="2" t="s">
        <v>36</v>
      </c>
      <c r="F32" s="2" t="s">
        <v>202</v>
      </c>
      <c r="G32" s="2" t="s">
        <v>71</v>
      </c>
      <c r="H32" s="2" t="s">
        <v>82</v>
      </c>
      <c r="I32" s="3">
        <v>38</v>
      </c>
      <c r="J32" s="2" t="s">
        <v>88</v>
      </c>
      <c r="K32" s="2" t="s">
        <v>42</v>
      </c>
      <c r="L32" s="2" t="s">
        <v>27</v>
      </c>
      <c r="M32" s="2" t="s">
        <v>32</v>
      </c>
      <c r="N32" s="2">
        <f t="shared" si="1"/>
        <v>0</v>
      </c>
      <c r="O32" s="2" t="s">
        <v>32</v>
      </c>
      <c r="P32" s="2">
        <f t="shared" si="2"/>
        <v>0</v>
      </c>
      <c r="Q32" s="2" t="s">
        <v>82</v>
      </c>
      <c r="R32" s="12">
        <v>42918</v>
      </c>
      <c r="S32" s="3">
        <f t="shared" si="3"/>
        <v>2017</v>
      </c>
      <c r="T32" s="16" t="str">
        <f t="shared" si="5"/>
        <v>Jul</v>
      </c>
      <c r="U32" s="3">
        <f t="shared" si="4"/>
        <v>2</v>
      </c>
    </row>
    <row r="33" spans="1:21" ht="15" customHeight="1">
      <c r="A33" s="2" t="s">
        <v>89</v>
      </c>
      <c r="B33" s="2" t="s">
        <v>34</v>
      </c>
      <c r="C33" s="2" t="s">
        <v>90</v>
      </c>
      <c r="D33" s="2" t="str">
        <f t="shared" si="0"/>
        <v>CWT-26 / Response times at different connection speeds</v>
      </c>
      <c r="E33" s="2" t="s">
        <v>36</v>
      </c>
      <c r="F33" s="2" t="s">
        <v>202</v>
      </c>
      <c r="G33" s="2" t="s">
        <v>71</v>
      </c>
      <c r="H33" s="2" t="s">
        <v>82</v>
      </c>
      <c r="I33" s="3">
        <v>39</v>
      </c>
      <c r="J33" s="2" t="s">
        <v>41</v>
      </c>
      <c r="K33" s="2" t="s">
        <v>42</v>
      </c>
      <c r="L33" s="2" t="s">
        <v>27</v>
      </c>
      <c r="M33" s="2" t="s">
        <v>32</v>
      </c>
      <c r="N33" s="2">
        <f t="shared" si="1"/>
        <v>0</v>
      </c>
      <c r="O33" s="2" t="s">
        <v>32</v>
      </c>
      <c r="P33" s="2">
        <f t="shared" si="2"/>
        <v>0</v>
      </c>
      <c r="Q33" s="2" t="s">
        <v>82</v>
      </c>
      <c r="R33" s="12">
        <v>42918</v>
      </c>
      <c r="S33" s="3">
        <f t="shared" si="3"/>
        <v>2017</v>
      </c>
      <c r="T33" s="16" t="str">
        <f t="shared" si="5"/>
        <v>Jul</v>
      </c>
      <c r="U33" s="3">
        <f t="shared" si="4"/>
        <v>2</v>
      </c>
    </row>
    <row r="34" spans="1:21" ht="15" customHeight="1">
      <c r="A34" s="2" t="s">
        <v>91</v>
      </c>
      <c r="B34" s="2" t="s">
        <v>34</v>
      </c>
      <c r="C34" s="2" t="s">
        <v>92</v>
      </c>
      <c r="D34" s="2" t="str">
        <f t="shared" si="0"/>
        <v>CWT-27 / Verify required SSL security compliance</v>
      </c>
      <c r="E34" s="2" t="s">
        <v>36</v>
      </c>
      <c r="F34" s="2" t="s">
        <v>37</v>
      </c>
      <c r="G34" s="2" t="s">
        <v>82</v>
      </c>
      <c r="H34" s="2" t="s">
        <v>82</v>
      </c>
      <c r="I34" s="3">
        <v>40</v>
      </c>
      <c r="J34" s="2" t="s">
        <v>39</v>
      </c>
      <c r="K34" s="2" t="s">
        <v>40</v>
      </c>
      <c r="L34" s="2" t="s">
        <v>28</v>
      </c>
      <c r="M34" s="2" t="s">
        <v>164</v>
      </c>
      <c r="N34" s="2">
        <f t="shared" si="1"/>
        <v>1</v>
      </c>
      <c r="O34" s="2" t="s">
        <v>164</v>
      </c>
      <c r="P34" s="2">
        <f t="shared" si="2"/>
        <v>1</v>
      </c>
      <c r="Q34" s="2" t="s">
        <v>82</v>
      </c>
      <c r="R34" s="12">
        <v>42918</v>
      </c>
      <c r="S34" s="3">
        <f t="shared" si="3"/>
        <v>2017</v>
      </c>
      <c r="T34" s="16" t="str">
        <f t="shared" si="5"/>
        <v>Jul</v>
      </c>
      <c r="U34" s="3">
        <f t="shared" si="4"/>
        <v>2</v>
      </c>
    </row>
    <row r="35" spans="1:21" ht="15" customHeight="1">
      <c r="A35" s="2" t="s">
        <v>93</v>
      </c>
      <c r="B35" s="2" t="s">
        <v>34</v>
      </c>
      <c r="C35" s="2" t="s">
        <v>94</v>
      </c>
      <c r="D35" s="2" t="str">
        <f t="shared" si="0"/>
        <v>CWT-28 / Database consistency</v>
      </c>
      <c r="E35" s="2" t="s">
        <v>36</v>
      </c>
      <c r="F35" s="2" t="s">
        <v>37</v>
      </c>
      <c r="G35" s="2" t="s">
        <v>71</v>
      </c>
      <c r="H35" s="2" t="s">
        <v>82</v>
      </c>
      <c r="I35" s="3">
        <v>42</v>
      </c>
      <c r="J35" s="2" t="s">
        <v>41</v>
      </c>
      <c r="K35" s="2" t="s">
        <v>42</v>
      </c>
      <c r="L35" s="2" t="s">
        <v>28</v>
      </c>
      <c r="M35" s="2" t="s">
        <v>32</v>
      </c>
      <c r="N35" s="2">
        <f t="shared" si="1"/>
        <v>0</v>
      </c>
      <c r="O35" s="2" t="s">
        <v>32</v>
      </c>
      <c r="P35" s="2">
        <f t="shared" si="2"/>
        <v>0</v>
      </c>
      <c r="Q35" s="2" t="s">
        <v>46</v>
      </c>
      <c r="R35" s="12">
        <v>42918</v>
      </c>
      <c r="S35" s="3">
        <f t="shared" si="3"/>
        <v>2017</v>
      </c>
      <c r="T35" s="16" t="str">
        <f t="shared" si="5"/>
        <v>Jul</v>
      </c>
      <c r="U35" s="3">
        <f t="shared" si="4"/>
        <v>2</v>
      </c>
    </row>
    <row r="36" spans="1:21" ht="15" customHeight="1">
      <c r="A36" s="2" t="s">
        <v>95</v>
      </c>
      <c r="B36" s="2" t="s">
        <v>34</v>
      </c>
      <c r="C36" s="2" t="s">
        <v>96</v>
      </c>
      <c r="D36" s="2" t="str">
        <f t="shared" si="0"/>
        <v>CWT-29 / HTTP protocol used to maintain website cookies</v>
      </c>
      <c r="E36" s="2" t="s">
        <v>199</v>
      </c>
      <c r="F36" s="2" t="s">
        <v>202</v>
      </c>
      <c r="G36" s="2" t="s">
        <v>71</v>
      </c>
      <c r="H36" s="2" t="s">
        <v>82</v>
      </c>
      <c r="I36" s="3">
        <v>41</v>
      </c>
      <c r="J36" s="2" t="s">
        <v>41</v>
      </c>
      <c r="K36" s="2" t="s">
        <v>42</v>
      </c>
      <c r="L36" s="2" t="s">
        <v>27</v>
      </c>
      <c r="M36" s="2" t="s">
        <v>32</v>
      </c>
      <c r="N36" s="2">
        <f t="shared" si="1"/>
        <v>0</v>
      </c>
      <c r="O36" s="2" t="s">
        <v>32</v>
      </c>
      <c r="P36" s="2">
        <f t="shared" si="2"/>
        <v>0</v>
      </c>
      <c r="Q36" s="2" t="s">
        <v>165</v>
      </c>
      <c r="R36" s="12">
        <v>42949</v>
      </c>
      <c r="S36" s="3">
        <f t="shared" si="3"/>
        <v>2017</v>
      </c>
      <c r="T36" s="16" t="str">
        <f t="shared" si="5"/>
        <v>Aug</v>
      </c>
      <c r="U36" s="3">
        <f t="shared" si="4"/>
        <v>2</v>
      </c>
    </row>
    <row r="37" spans="1:21" ht="15" customHeight="1">
      <c r="A37" s="2" t="s">
        <v>106</v>
      </c>
      <c r="B37" s="2" t="s">
        <v>131</v>
      </c>
      <c r="C37" s="10" t="s">
        <v>132</v>
      </c>
      <c r="D37" s="2" t="s">
        <v>157</v>
      </c>
      <c r="E37" s="2" t="s">
        <v>36</v>
      </c>
      <c r="F37" s="2" t="s">
        <v>202</v>
      </c>
      <c r="G37" s="2" t="s">
        <v>38</v>
      </c>
      <c r="H37" s="2" t="s">
        <v>165</v>
      </c>
      <c r="I37" s="3">
        <v>21</v>
      </c>
      <c r="J37" s="2" t="s">
        <v>85</v>
      </c>
      <c r="K37" s="2" t="s">
        <v>158</v>
      </c>
      <c r="L37" s="2" t="s">
        <v>27</v>
      </c>
      <c r="N37" s="2">
        <f t="shared" si="1"/>
        <v>0</v>
      </c>
      <c r="P37" s="2">
        <f t="shared" si="2"/>
        <v>0</v>
      </c>
      <c r="Q37" s="2" t="s">
        <v>38</v>
      </c>
      <c r="R37" s="12">
        <v>42950</v>
      </c>
      <c r="S37" s="3">
        <f t="shared" ref="S37:S39" si="6">IF(ISNUMBER(SEARCH("Unexecuted",R37)),R37,YEAR(R37))</f>
        <v>2017</v>
      </c>
      <c r="T37" s="16" t="str">
        <f t="shared" si="5"/>
        <v>Aug</v>
      </c>
      <c r="U37" s="3">
        <f t="shared" ref="U37:U39" si="7">IF(ISNUMBER(SEARCH("Unexecuted",R37)),R37,DAY(R37))</f>
        <v>3</v>
      </c>
    </row>
    <row r="38" spans="1:21" ht="15" customHeight="1">
      <c r="A38" s="2" t="s">
        <v>107</v>
      </c>
      <c r="B38" s="2" t="s">
        <v>131</v>
      </c>
      <c r="C38" t="s">
        <v>134</v>
      </c>
      <c r="D38" s="2" t="s">
        <v>166</v>
      </c>
      <c r="E38" s="2" t="s">
        <v>36</v>
      </c>
      <c r="F38" s="2" t="s">
        <v>202</v>
      </c>
      <c r="G38" s="2" t="s">
        <v>38</v>
      </c>
      <c r="H38" s="2" t="s">
        <v>165</v>
      </c>
      <c r="I38" s="3">
        <v>1</v>
      </c>
      <c r="J38" t="s">
        <v>160</v>
      </c>
      <c r="K38" s="2" t="s">
        <v>159</v>
      </c>
      <c r="L38" s="2" t="s">
        <v>27</v>
      </c>
      <c r="N38" s="2">
        <f t="shared" si="1"/>
        <v>0</v>
      </c>
      <c r="P38" s="2">
        <f t="shared" si="2"/>
        <v>0</v>
      </c>
      <c r="Q38" s="2" t="s">
        <v>43</v>
      </c>
      <c r="R38" s="12">
        <v>42951</v>
      </c>
      <c r="S38" s="3">
        <f t="shared" si="6"/>
        <v>2017</v>
      </c>
      <c r="T38" s="16" t="str">
        <f t="shared" si="5"/>
        <v>Aug</v>
      </c>
      <c r="U38" s="3">
        <f t="shared" si="7"/>
        <v>4</v>
      </c>
    </row>
    <row r="39" spans="1:21" ht="15" customHeight="1">
      <c r="A39" s="2" t="s">
        <v>107</v>
      </c>
      <c r="B39" s="2" t="s">
        <v>131</v>
      </c>
      <c r="C39" t="s">
        <v>134</v>
      </c>
      <c r="D39" s="2" t="s">
        <v>166</v>
      </c>
      <c r="E39" s="2" t="s">
        <v>36</v>
      </c>
      <c r="F39" s="2" t="s">
        <v>37</v>
      </c>
      <c r="G39" s="2" t="s">
        <v>46</v>
      </c>
      <c r="H39" s="2" t="s">
        <v>43</v>
      </c>
      <c r="I39" s="3">
        <v>35</v>
      </c>
      <c r="J39" t="s">
        <v>160</v>
      </c>
      <c r="K39" s="2" t="s">
        <v>158</v>
      </c>
      <c r="L39" s="2" t="s">
        <v>28</v>
      </c>
      <c r="M39" t="s">
        <v>190</v>
      </c>
      <c r="N39" s="2">
        <f t="shared" si="1"/>
        <v>2</v>
      </c>
      <c r="O39" t="s">
        <v>190</v>
      </c>
      <c r="P39" s="2">
        <f t="shared" si="2"/>
        <v>2</v>
      </c>
      <c r="Q39" s="2" t="s">
        <v>165</v>
      </c>
      <c r="R39" s="12">
        <v>42951</v>
      </c>
      <c r="S39" s="3">
        <f t="shared" si="6"/>
        <v>2017</v>
      </c>
      <c r="T39" s="16" t="str">
        <f t="shared" si="5"/>
        <v>Aug</v>
      </c>
      <c r="U39" s="3">
        <f t="shared" si="7"/>
        <v>4</v>
      </c>
    </row>
    <row r="40" spans="1:21" ht="15" customHeight="1">
      <c r="A40" s="2" t="s">
        <v>107</v>
      </c>
      <c r="B40" s="2" t="s">
        <v>131</v>
      </c>
      <c r="C40" t="s">
        <v>134</v>
      </c>
      <c r="D40" s="2" t="s">
        <v>166</v>
      </c>
      <c r="E40" s="2" t="s">
        <v>36</v>
      </c>
      <c r="F40" s="2" t="s">
        <v>37</v>
      </c>
      <c r="G40" s="2" t="s">
        <v>46</v>
      </c>
      <c r="H40" s="2" t="s">
        <v>165</v>
      </c>
      <c r="I40" s="3">
        <v>2</v>
      </c>
      <c r="J40" t="s">
        <v>160</v>
      </c>
      <c r="K40" s="2" t="s">
        <v>158</v>
      </c>
      <c r="L40" s="2" t="s">
        <v>31</v>
      </c>
      <c r="N40" s="2">
        <f t="shared" si="1"/>
        <v>0</v>
      </c>
      <c r="P40" s="2">
        <f t="shared" si="2"/>
        <v>0</v>
      </c>
      <c r="Q40" s="2" t="s">
        <v>49</v>
      </c>
      <c r="R40" s="2" t="s">
        <v>49</v>
      </c>
      <c r="S40" s="3" t="str">
        <f t="shared" ref="S40:S75" si="8">IF(ISNUMBER(SEARCH("Unexecuted",R40)),R40,YEAR(R40))</f>
        <v>(Unexecuted)</v>
      </c>
      <c r="T40" s="17" t="str">
        <f t="shared" si="5"/>
        <v>(Unexecuted)</v>
      </c>
      <c r="U40" s="3" t="str">
        <f t="shared" ref="U40:U75" si="9">IF(ISNUMBER(SEARCH("Unexecuted",R40)),R40,DAY(R40))</f>
        <v>(Unexecuted)</v>
      </c>
    </row>
    <row r="41" spans="1:21" ht="15" customHeight="1">
      <c r="A41" s="2" t="s">
        <v>108</v>
      </c>
      <c r="B41" s="2" t="s">
        <v>131</v>
      </c>
      <c r="C41" t="s">
        <v>133</v>
      </c>
      <c r="D41" s="2" t="s">
        <v>167</v>
      </c>
      <c r="E41" s="2" t="s">
        <v>199</v>
      </c>
      <c r="F41" s="2" t="s">
        <v>201</v>
      </c>
      <c r="G41" s="2" t="s">
        <v>46</v>
      </c>
      <c r="H41" s="2" t="s">
        <v>165</v>
      </c>
      <c r="I41" s="3">
        <v>34</v>
      </c>
      <c r="J41" s="2" t="s">
        <v>41</v>
      </c>
      <c r="K41" s="2" t="s">
        <v>159</v>
      </c>
      <c r="L41" s="2" t="s">
        <v>29</v>
      </c>
      <c r="N41" s="2">
        <f t="shared" si="1"/>
        <v>0</v>
      </c>
      <c r="P41" s="2">
        <f t="shared" si="2"/>
        <v>0</v>
      </c>
      <c r="Q41" s="2" t="s">
        <v>46</v>
      </c>
      <c r="R41" s="12">
        <v>42951</v>
      </c>
      <c r="S41" s="3">
        <f t="shared" si="8"/>
        <v>2017</v>
      </c>
      <c r="T41" s="16" t="str">
        <f t="shared" si="5"/>
        <v>Aug</v>
      </c>
      <c r="U41" s="3">
        <f t="shared" si="9"/>
        <v>4</v>
      </c>
    </row>
    <row r="42" spans="1:21" ht="15" customHeight="1">
      <c r="A42" s="2" t="s">
        <v>109</v>
      </c>
      <c r="B42" s="2" t="s">
        <v>131</v>
      </c>
      <c r="C42" t="s">
        <v>135</v>
      </c>
      <c r="D42" s="2" t="s">
        <v>169</v>
      </c>
      <c r="E42" s="2" t="s">
        <v>200</v>
      </c>
      <c r="F42" s="2" t="s">
        <v>37</v>
      </c>
      <c r="G42" s="2" t="s">
        <v>46</v>
      </c>
      <c r="H42" s="2" t="s">
        <v>43</v>
      </c>
      <c r="I42" s="3">
        <v>3</v>
      </c>
      <c r="J42" s="2" t="s">
        <v>39</v>
      </c>
      <c r="K42" s="2" t="s">
        <v>159</v>
      </c>
      <c r="L42" s="2" t="s">
        <v>28</v>
      </c>
      <c r="M42" t="s">
        <v>191</v>
      </c>
      <c r="N42" s="2">
        <f t="shared" si="1"/>
        <v>4</v>
      </c>
      <c r="O42" t="s">
        <v>191</v>
      </c>
      <c r="P42" s="2">
        <f t="shared" si="2"/>
        <v>4</v>
      </c>
      <c r="Q42" s="2" t="s">
        <v>43</v>
      </c>
      <c r="R42" s="12">
        <v>42951</v>
      </c>
      <c r="S42" s="3">
        <f t="shared" si="8"/>
        <v>2017</v>
      </c>
      <c r="T42" s="16" t="str">
        <f t="shared" si="5"/>
        <v>Aug</v>
      </c>
      <c r="U42" s="3">
        <f t="shared" si="9"/>
        <v>4</v>
      </c>
    </row>
    <row r="43" spans="1:21" ht="15" customHeight="1">
      <c r="A43" s="2" t="s">
        <v>110</v>
      </c>
      <c r="B43" s="2" t="s">
        <v>131</v>
      </c>
      <c r="C43" t="s">
        <v>136</v>
      </c>
      <c r="D43" t="s">
        <v>168</v>
      </c>
      <c r="E43" s="2" t="s">
        <v>198</v>
      </c>
      <c r="F43" s="2" t="s">
        <v>37</v>
      </c>
      <c r="G43" s="2" t="s">
        <v>38</v>
      </c>
      <c r="H43" s="2" t="s">
        <v>165</v>
      </c>
      <c r="I43" s="3">
        <v>20</v>
      </c>
      <c r="J43" s="2" t="s">
        <v>39</v>
      </c>
      <c r="K43" s="2" t="s">
        <v>158</v>
      </c>
      <c r="L43" s="2" t="s">
        <v>30</v>
      </c>
      <c r="N43" s="2">
        <f t="shared" si="1"/>
        <v>0</v>
      </c>
      <c r="P43" s="2">
        <f t="shared" si="2"/>
        <v>0</v>
      </c>
      <c r="Q43" s="2" t="s">
        <v>165</v>
      </c>
      <c r="R43" s="12">
        <v>42961</v>
      </c>
      <c r="S43" s="3">
        <f t="shared" si="8"/>
        <v>2017</v>
      </c>
      <c r="T43" s="16" t="str">
        <f t="shared" si="5"/>
        <v>Aug</v>
      </c>
      <c r="U43" s="3">
        <f t="shared" si="9"/>
        <v>14</v>
      </c>
    </row>
    <row r="44" spans="1:21" ht="15" customHeight="1">
      <c r="A44" s="2" t="s">
        <v>110</v>
      </c>
      <c r="B44" s="2" t="s">
        <v>131</v>
      </c>
      <c r="C44" t="s">
        <v>136</v>
      </c>
      <c r="D44" t="s">
        <v>168</v>
      </c>
      <c r="E44" s="2" t="s">
        <v>36</v>
      </c>
      <c r="F44" s="2" t="s">
        <v>202</v>
      </c>
      <c r="G44" s="2" t="s">
        <v>38</v>
      </c>
      <c r="H44" s="2" t="s">
        <v>43</v>
      </c>
      <c r="I44" s="3">
        <v>4</v>
      </c>
      <c r="J44" s="2" t="s">
        <v>41</v>
      </c>
      <c r="K44" s="2" t="s">
        <v>159</v>
      </c>
      <c r="L44" s="2" t="s">
        <v>27</v>
      </c>
      <c r="N44" s="2">
        <f t="shared" si="1"/>
        <v>0</v>
      </c>
      <c r="P44" s="2">
        <f t="shared" si="2"/>
        <v>0</v>
      </c>
      <c r="Q44" s="2" t="s">
        <v>43</v>
      </c>
      <c r="R44" s="12">
        <v>42961</v>
      </c>
      <c r="S44" s="3">
        <f t="shared" si="8"/>
        <v>2017</v>
      </c>
      <c r="T44" s="16" t="str">
        <f t="shared" si="5"/>
        <v>Aug</v>
      </c>
      <c r="U44" s="3">
        <f t="shared" si="9"/>
        <v>14</v>
      </c>
    </row>
    <row r="45" spans="1:21" ht="15" customHeight="1">
      <c r="A45" s="2" t="s">
        <v>110</v>
      </c>
      <c r="B45" s="2" t="s">
        <v>131</v>
      </c>
      <c r="C45" t="s">
        <v>136</v>
      </c>
      <c r="D45" t="s">
        <v>168</v>
      </c>
      <c r="E45" s="2" t="s">
        <v>199</v>
      </c>
      <c r="F45" s="2" t="s">
        <v>37</v>
      </c>
      <c r="G45" s="2" t="s">
        <v>38</v>
      </c>
      <c r="H45" s="2" t="s">
        <v>165</v>
      </c>
      <c r="I45" s="3">
        <v>33</v>
      </c>
      <c r="J45" s="2" t="s">
        <v>41</v>
      </c>
      <c r="K45" s="2" t="s">
        <v>159</v>
      </c>
      <c r="L45" s="2" t="s">
        <v>28</v>
      </c>
      <c r="N45" s="2">
        <f t="shared" si="1"/>
        <v>0</v>
      </c>
      <c r="P45" s="2">
        <f t="shared" si="2"/>
        <v>0</v>
      </c>
      <c r="Q45" s="2" t="s">
        <v>46</v>
      </c>
      <c r="R45" s="12">
        <v>42961</v>
      </c>
      <c r="S45" s="3">
        <f t="shared" si="8"/>
        <v>2017</v>
      </c>
      <c r="T45" s="16" t="str">
        <f t="shared" si="5"/>
        <v>Aug</v>
      </c>
      <c r="U45" s="3">
        <f t="shared" si="9"/>
        <v>14</v>
      </c>
    </row>
    <row r="46" spans="1:21" ht="15" customHeight="1">
      <c r="A46" s="2" t="s">
        <v>110</v>
      </c>
      <c r="B46" s="2" t="s">
        <v>131</v>
      </c>
      <c r="C46" t="s">
        <v>136</v>
      </c>
      <c r="D46" t="s">
        <v>168</v>
      </c>
      <c r="E46" s="2" t="s">
        <v>36</v>
      </c>
      <c r="F46" s="2" t="s">
        <v>201</v>
      </c>
      <c r="G46" s="2" t="s">
        <v>38</v>
      </c>
      <c r="H46" s="2" t="s">
        <v>165</v>
      </c>
      <c r="I46" s="3">
        <v>19</v>
      </c>
      <c r="J46" s="2" t="s">
        <v>41</v>
      </c>
      <c r="K46" s="2" t="s">
        <v>158</v>
      </c>
      <c r="L46" s="2" t="s">
        <v>29</v>
      </c>
      <c r="N46" s="2">
        <f t="shared" si="1"/>
        <v>0</v>
      </c>
      <c r="P46" s="2">
        <f t="shared" si="2"/>
        <v>0</v>
      </c>
      <c r="Q46" s="2" t="s">
        <v>38</v>
      </c>
      <c r="R46" s="12">
        <v>42961</v>
      </c>
      <c r="S46" s="3">
        <f t="shared" si="8"/>
        <v>2017</v>
      </c>
      <c r="T46" s="16" t="str">
        <f t="shared" si="5"/>
        <v>Aug</v>
      </c>
      <c r="U46" s="3">
        <f t="shared" si="9"/>
        <v>14</v>
      </c>
    </row>
    <row r="47" spans="1:21" ht="15" customHeight="1">
      <c r="A47" s="2" t="s">
        <v>111</v>
      </c>
      <c r="B47" s="2" t="s">
        <v>131</v>
      </c>
      <c r="C47" t="s">
        <v>137</v>
      </c>
      <c r="D47" t="s">
        <v>170</v>
      </c>
      <c r="E47" s="2" t="s">
        <v>36</v>
      </c>
      <c r="F47" s="2" t="s">
        <v>201</v>
      </c>
      <c r="G47" s="2" t="s">
        <v>38</v>
      </c>
      <c r="H47" s="2" t="s">
        <v>43</v>
      </c>
      <c r="I47" s="3">
        <v>5</v>
      </c>
      <c r="J47" s="2" t="s">
        <v>85</v>
      </c>
      <c r="K47" s="2" t="s">
        <v>159</v>
      </c>
      <c r="L47" s="2" t="s">
        <v>29</v>
      </c>
      <c r="N47" s="2">
        <f t="shared" si="1"/>
        <v>0</v>
      </c>
      <c r="P47" s="2">
        <f t="shared" si="2"/>
        <v>0</v>
      </c>
      <c r="Q47" s="2" t="s">
        <v>165</v>
      </c>
      <c r="R47" s="12">
        <v>42961</v>
      </c>
      <c r="S47" s="3">
        <f t="shared" si="8"/>
        <v>2017</v>
      </c>
      <c r="T47" s="16" t="str">
        <f t="shared" si="5"/>
        <v>Aug</v>
      </c>
      <c r="U47" s="3">
        <f t="shared" si="9"/>
        <v>14</v>
      </c>
    </row>
    <row r="48" spans="1:21" ht="15" customHeight="1">
      <c r="A48" s="2" t="s">
        <v>112</v>
      </c>
      <c r="B48" s="2" t="s">
        <v>131</v>
      </c>
      <c r="C48" t="s">
        <v>138</v>
      </c>
      <c r="D48" t="s">
        <v>171</v>
      </c>
      <c r="E48" s="2" t="s">
        <v>198</v>
      </c>
      <c r="F48" s="2" t="s">
        <v>37</v>
      </c>
      <c r="G48" s="2" t="s">
        <v>43</v>
      </c>
      <c r="H48" s="2" t="s">
        <v>165</v>
      </c>
      <c r="I48" s="3">
        <v>6</v>
      </c>
      <c r="J48" s="2" t="s">
        <v>41</v>
      </c>
      <c r="K48" s="2" t="s">
        <v>158</v>
      </c>
      <c r="L48" s="2" t="s">
        <v>30</v>
      </c>
      <c r="N48" s="2">
        <f t="shared" si="1"/>
        <v>0</v>
      </c>
      <c r="P48" s="2">
        <f t="shared" si="2"/>
        <v>0</v>
      </c>
      <c r="Q48" s="2" t="s">
        <v>43</v>
      </c>
      <c r="R48" s="12">
        <v>42964</v>
      </c>
      <c r="S48" s="3">
        <f t="shared" si="8"/>
        <v>2017</v>
      </c>
      <c r="T48" s="16" t="str">
        <f t="shared" si="5"/>
        <v>Aug</v>
      </c>
      <c r="U48" s="3">
        <f t="shared" si="9"/>
        <v>17</v>
      </c>
    </row>
    <row r="49" spans="1:21">
      <c r="A49" s="2" t="s">
        <v>113</v>
      </c>
      <c r="B49" s="2" t="s">
        <v>131</v>
      </c>
      <c r="C49" t="s">
        <v>139</v>
      </c>
      <c r="D49" t="s">
        <v>172</v>
      </c>
      <c r="E49" s="2" t="s">
        <v>36</v>
      </c>
      <c r="F49" s="2" t="s">
        <v>37</v>
      </c>
      <c r="G49" s="2" t="s">
        <v>43</v>
      </c>
      <c r="H49" s="2" t="s">
        <v>165</v>
      </c>
      <c r="I49" s="3">
        <v>7</v>
      </c>
      <c r="J49" s="2" t="s">
        <v>39</v>
      </c>
      <c r="K49" s="2" t="s">
        <v>158</v>
      </c>
      <c r="L49" s="2" t="s">
        <v>28</v>
      </c>
      <c r="M49" t="s">
        <v>192</v>
      </c>
      <c r="N49" s="2">
        <f t="shared" si="1"/>
        <v>3</v>
      </c>
      <c r="O49" t="s">
        <v>193</v>
      </c>
      <c r="P49" s="2">
        <f t="shared" si="2"/>
        <v>2</v>
      </c>
      <c r="Q49" s="2" t="s">
        <v>43</v>
      </c>
      <c r="R49" s="12">
        <v>42964</v>
      </c>
      <c r="S49" s="3">
        <f t="shared" si="8"/>
        <v>2017</v>
      </c>
      <c r="T49" s="16" t="str">
        <f t="shared" si="5"/>
        <v>Aug</v>
      </c>
      <c r="U49" s="3">
        <f t="shared" si="9"/>
        <v>17</v>
      </c>
    </row>
    <row r="50" spans="1:21">
      <c r="A50" s="2" t="s">
        <v>114</v>
      </c>
      <c r="B50" s="2" t="s">
        <v>131</v>
      </c>
      <c r="C50" t="s">
        <v>140</v>
      </c>
      <c r="D50" t="s">
        <v>173</v>
      </c>
      <c r="E50" s="2" t="s">
        <v>36</v>
      </c>
      <c r="F50" s="2" t="s">
        <v>202</v>
      </c>
      <c r="G50" s="2" t="s">
        <v>46</v>
      </c>
      <c r="H50" s="2" t="s">
        <v>43</v>
      </c>
      <c r="I50" s="3">
        <v>32</v>
      </c>
      <c r="J50" s="2" t="s">
        <v>41</v>
      </c>
      <c r="K50" s="2" t="s">
        <v>159</v>
      </c>
      <c r="L50" s="2" t="s">
        <v>27</v>
      </c>
      <c r="N50" s="2">
        <f t="shared" si="1"/>
        <v>0</v>
      </c>
      <c r="P50" s="2">
        <f t="shared" si="2"/>
        <v>0</v>
      </c>
      <c r="Q50" s="2" t="s">
        <v>46</v>
      </c>
      <c r="R50" s="12">
        <v>42964</v>
      </c>
      <c r="S50" s="3">
        <f t="shared" si="8"/>
        <v>2017</v>
      </c>
      <c r="T50" s="16" t="str">
        <f t="shared" si="5"/>
        <v>Aug</v>
      </c>
      <c r="U50" s="3">
        <f t="shared" si="9"/>
        <v>17</v>
      </c>
    </row>
    <row r="51" spans="1:21">
      <c r="A51" s="2" t="s">
        <v>115</v>
      </c>
      <c r="B51" s="2" t="s">
        <v>131</v>
      </c>
      <c r="C51" t="s">
        <v>141</v>
      </c>
      <c r="D51" t="s">
        <v>174</v>
      </c>
      <c r="E51" s="2" t="s">
        <v>36</v>
      </c>
      <c r="F51" s="2" t="s">
        <v>37</v>
      </c>
      <c r="G51" s="2" t="s">
        <v>46</v>
      </c>
      <c r="H51" s="2" t="s">
        <v>165</v>
      </c>
      <c r="I51" s="3">
        <v>18</v>
      </c>
      <c r="J51" s="2" t="s">
        <v>39</v>
      </c>
      <c r="K51" s="2" t="s">
        <v>158</v>
      </c>
      <c r="L51" s="2" t="s">
        <v>28</v>
      </c>
      <c r="M51" t="s">
        <v>193</v>
      </c>
      <c r="N51" s="2">
        <f t="shared" si="1"/>
        <v>2</v>
      </c>
      <c r="O51" t="s">
        <v>193</v>
      </c>
      <c r="P51" s="2">
        <f t="shared" si="2"/>
        <v>2</v>
      </c>
      <c r="Q51" s="2" t="s">
        <v>165</v>
      </c>
      <c r="R51" s="12">
        <v>42966</v>
      </c>
      <c r="S51" s="3">
        <f t="shared" si="8"/>
        <v>2017</v>
      </c>
      <c r="T51" s="16" t="str">
        <f t="shared" si="5"/>
        <v>Aug</v>
      </c>
      <c r="U51" s="3">
        <f t="shared" si="9"/>
        <v>19</v>
      </c>
    </row>
    <row r="52" spans="1:21">
      <c r="A52" s="2" t="s">
        <v>116</v>
      </c>
      <c r="B52" s="2" t="s">
        <v>131</v>
      </c>
      <c r="C52" t="s">
        <v>142</v>
      </c>
      <c r="D52" t="s">
        <v>175</v>
      </c>
      <c r="E52" s="2" t="s">
        <v>36</v>
      </c>
      <c r="F52" s="2" t="s">
        <v>202</v>
      </c>
      <c r="G52" s="2" t="s">
        <v>46</v>
      </c>
      <c r="H52" s="2" t="s">
        <v>165</v>
      </c>
      <c r="I52" s="3">
        <v>8</v>
      </c>
      <c r="J52" s="2" t="s">
        <v>41</v>
      </c>
      <c r="K52" s="2" t="s">
        <v>159</v>
      </c>
      <c r="L52" s="2" t="s">
        <v>27</v>
      </c>
      <c r="N52" s="2">
        <f t="shared" si="1"/>
        <v>0</v>
      </c>
      <c r="P52" s="2">
        <f t="shared" si="2"/>
        <v>0</v>
      </c>
      <c r="Q52" s="2" t="s">
        <v>43</v>
      </c>
      <c r="R52" s="12">
        <v>42966</v>
      </c>
      <c r="S52" s="3">
        <f t="shared" si="8"/>
        <v>2017</v>
      </c>
      <c r="T52" s="16" t="str">
        <f t="shared" si="5"/>
        <v>Aug</v>
      </c>
      <c r="U52" s="3">
        <f t="shared" si="9"/>
        <v>19</v>
      </c>
    </row>
    <row r="53" spans="1:21">
      <c r="A53" s="2" t="s">
        <v>117</v>
      </c>
      <c r="B53" s="2" t="s">
        <v>131</v>
      </c>
      <c r="C53" t="s">
        <v>143</v>
      </c>
      <c r="D53" t="s">
        <v>176</v>
      </c>
      <c r="E53" s="2" t="s">
        <v>199</v>
      </c>
      <c r="F53" s="2" t="s">
        <v>202</v>
      </c>
      <c r="G53" s="2" t="s">
        <v>43</v>
      </c>
      <c r="H53" s="2" t="s">
        <v>165</v>
      </c>
      <c r="I53" s="3">
        <v>9</v>
      </c>
      <c r="J53" s="2" t="s">
        <v>39</v>
      </c>
      <c r="K53" s="2" t="s">
        <v>158</v>
      </c>
      <c r="L53" s="2" t="s">
        <v>27</v>
      </c>
      <c r="N53" s="2">
        <f t="shared" si="1"/>
        <v>0</v>
      </c>
      <c r="P53" s="2">
        <f t="shared" si="2"/>
        <v>0</v>
      </c>
      <c r="Q53" s="2" t="s">
        <v>43</v>
      </c>
      <c r="R53" s="12">
        <v>42966</v>
      </c>
      <c r="S53" s="3">
        <f t="shared" si="8"/>
        <v>2017</v>
      </c>
      <c r="T53" s="16" t="str">
        <f t="shared" si="5"/>
        <v>Aug</v>
      </c>
      <c r="U53" s="3">
        <f t="shared" si="9"/>
        <v>19</v>
      </c>
    </row>
    <row r="54" spans="1:21">
      <c r="A54" s="2" t="s">
        <v>117</v>
      </c>
      <c r="B54" s="2" t="s">
        <v>131</v>
      </c>
      <c r="C54" t="s">
        <v>143</v>
      </c>
      <c r="D54" t="s">
        <v>176</v>
      </c>
      <c r="E54" s="2" t="s">
        <v>36</v>
      </c>
      <c r="F54" s="2" t="s">
        <v>201</v>
      </c>
      <c r="G54" s="2" t="s">
        <v>43</v>
      </c>
      <c r="H54" s="2" t="s">
        <v>43</v>
      </c>
      <c r="I54" s="3">
        <v>10</v>
      </c>
      <c r="J54" s="2" t="s">
        <v>85</v>
      </c>
      <c r="K54" s="2" t="s">
        <v>159</v>
      </c>
      <c r="L54" s="2" t="s">
        <v>29</v>
      </c>
      <c r="N54" s="2">
        <f t="shared" si="1"/>
        <v>0</v>
      </c>
      <c r="P54" s="2">
        <f t="shared" si="2"/>
        <v>0</v>
      </c>
      <c r="Q54" s="2" t="s">
        <v>43</v>
      </c>
      <c r="R54" s="12">
        <v>42967</v>
      </c>
      <c r="S54" s="3">
        <f t="shared" si="8"/>
        <v>2017</v>
      </c>
      <c r="T54" s="16" t="str">
        <f t="shared" si="5"/>
        <v>Aug</v>
      </c>
      <c r="U54" s="3">
        <f t="shared" si="9"/>
        <v>20</v>
      </c>
    </row>
    <row r="55" spans="1:21">
      <c r="A55" s="2" t="s">
        <v>117</v>
      </c>
      <c r="B55" s="2" t="s">
        <v>131</v>
      </c>
      <c r="C55" t="s">
        <v>143</v>
      </c>
      <c r="D55" t="s">
        <v>176</v>
      </c>
      <c r="E55" s="2" t="s">
        <v>36</v>
      </c>
      <c r="F55" s="2" t="s">
        <v>37</v>
      </c>
      <c r="G55" s="2" t="s">
        <v>71</v>
      </c>
      <c r="H55" s="2" t="s">
        <v>43</v>
      </c>
      <c r="I55" s="3">
        <v>31</v>
      </c>
      <c r="J55" s="2" t="s">
        <v>39</v>
      </c>
      <c r="K55" s="2" t="s">
        <v>158</v>
      </c>
      <c r="L55" s="2" t="s">
        <v>31</v>
      </c>
      <c r="N55" s="2">
        <f t="shared" si="1"/>
        <v>0</v>
      </c>
      <c r="P55" s="2">
        <f t="shared" si="2"/>
        <v>0</v>
      </c>
      <c r="Q55" s="2" t="s">
        <v>49</v>
      </c>
      <c r="R55" s="2" t="s">
        <v>49</v>
      </c>
      <c r="S55" s="3" t="str">
        <f t="shared" si="8"/>
        <v>(Unexecuted)</v>
      </c>
      <c r="T55" s="17" t="str">
        <f t="shared" si="5"/>
        <v>(Unexecuted)</v>
      </c>
      <c r="U55" s="3" t="str">
        <f t="shared" si="9"/>
        <v>(Unexecuted)</v>
      </c>
    </row>
    <row r="56" spans="1:21">
      <c r="A56" s="2" t="s">
        <v>118</v>
      </c>
      <c r="B56" s="2" t="s">
        <v>131</v>
      </c>
      <c r="C56" t="s">
        <v>144</v>
      </c>
      <c r="D56" t="s">
        <v>177</v>
      </c>
      <c r="E56" s="2" t="s">
        <v>36</v>
      </c>
      <c r="F56" s="2" t="s">
        <v>37</v>
      </c>
      <c r="G56" s="2" t="s">
        <v>71</v>
      </c>
      <c r="H56" s="2" t="s">
        <v>165</v>
      </c>
      <c r="I56" s="3">
        <v>11</v>
      </c>
      <c r="J56" s="2" t="s">
        <v>41</v>
      </c>
      <c r="K56" s="2" t="s">
        <v>159</v>
      </c>
      <c r="L56" s="2" t="s">
        <v>28</v>
      </c>
      <c r="N56" s="2">
        <f t="shared" si="1"/>
        <v>0</v>
      </c>
      <c r="P56" s="2">
        <f t="shared" si="2"/>
        <v>0</v>
      </c>
      <c r="Q56" s="2" t="s">
        <v>46</v>
      </c>
      <c r="R56" s="12">
        <v>42967</v>
      </c>
      <c r="S56" s="3">
        <f t="shared" si="8"/>
        <v>2017</v>
      </c>
      <c r="T56" s="16" t="str">
        <f t="shared" si="5"/>
        <v>Aug</v>
      </c>
      <c r="U56" s="3">
        <f t="shared" si="9"/>
        <v>20</v>
      </c>
    </row>
    <row r="57" spans="1:21">
      <c r="A57" s="2" t="s">
        <v>119</v>
      </c>
      <c r="B57" s="2" t="s">
        <v>131</v>
      </c>
      <c r="C57" t="s">
        <v>145</v>
      </c>
      <c r="D57" t="s">
        <v>178</v>
      </c>
      <c r="E57" s="2" t="s">
        <v>36</v>
      </c>
      <c r="F57" s="2" t="s">
        <v>202</v>
      </c>
      <c r="G57" s="2" t="s">
        <v>71</v>
      </c>
      <c r="H57" s="2" t="s">
        <v>43</v>
      </c>
      <c r="I57" s="3">
        <v>30</v>
      </c>
      <c r="J57" s="2" t="s">
        <v>39</v>
      </c>
      <c r="K57" s="2" t="s">
        <v>158</v>
      </c>
      <c r="L57" s="2" t="s">
        <v>27</v>
      </c>
      <c r="N57" s="2">
        <f t="shared" si="1"/>
        <v>0</v>
      </c>
      <c r="P57" s="2">
        <f t="shared" si="2"/>
        <v>0</v>
      </c>
      <c r="Q57" s="2" t="s">
        <v>46</v>
      </c>
      <c r="R57" s="12">
        <v>42967</v>
      </c>
      <c r="S57" s="3">
        <f t="shared" si="8"/>
        <v>2017</v>
      </c>
      <c r="T57" s="16" t="str">
        <f t="shared" si="5"/>
        <v>Aug</v>
      </c>
      <c r="U57" s="3">
        <f t="shared" si="9"/>
        <v>20</v>
      </c>
    </row>
    <row r="58" spans="1:21">
      <c r="A58" s="2" t="s">
        <v>120</v>
      </c>
      <c r="B58" s="2" t="s">
        <v>131</v>
      </c>
      <c r="C58" t="s">
        <v>146</v>
      </c>
      <c r="D58" t="s">
        <v>179</v>
      </c>
      <c r="E58" s="2" t="s">
        <v>199</v>
      </c>
      <c r="F58" s="2" t="s">
        <v>37</v>
      </c>
      <c r="G58" s="2" t="s">
        <v>71</v>
      </c>
      <c r="H58" s="2" t="s">
        <v>165</v>
      </c>
      <c r="I58" s="3">
        <v>12</v>
      </c>
      <c r="J58" s="2" t="s">
        <v>85</v>
      </c>
      <c r="K58" s="2" t="s">
        <v>158</v>
      </c>
      <c r="L58" s="2" t="s">
        <v>28</v>
      </c>
      <c r="M58" t="s">
        <v>193</v>
      </c>
      <c r="N58" s="2">
        <f t="shared" si="1"/>
        <v>2</v>
      </c>
      <c r="O58" t="s">
        <v>193</v>
      </c>
      <c r="P58" s="2">
        <f t="shared" si="2"/>
        <v>2</v>
      </c>
      <c r="Q58" s="2" t="s">
        <v>43</v>
      </c>
      <c r="R58" s="12">
        <v>42967</v>
      </c>
      <c r="S58" s="3">
        <f t="shared" si="8"/>
        <v>2017</v>
      </c>
      <c r="T58" s="16" t="str">
        <f t="shared" si="5"/>
        <v>Aug</v>
      </c>
      <c r="U58" s="3">
        <f t="shared" si="9"/>
        <v>20</v>
      </c>
    </row>
    <row r="59" spans="1:21">
      <c r="A59" s="2" t="s">
        <v>120</v>
      </c>
      <c r="B59" s="2" t="s">
        <v>131</v>
      </c>
      <c r="C59" t="s">
        <v>146</v>
      </c>
      <c r="D59" t="s">
        <v>179</v>
      </c>
      <c r="E59" s="2" t="s">
        <v>200</v>
      </c>
      <c r="F59" s="2" t="s">
        <v>37</v>
      </c>
      <c r="G59" s="2" t="s">
        <v>38</v>
      </c>
      <c r="H59" s="2" t="s">
        <v>165</v>
      </c>
      <c r="I59" s="3">
        <v>17</v>
      </c>
      <c r="J59" s="2" t="s">
        <v>88</v>
      </c>
      <c r="K59" s="2" t="s">
        <v>158</v>
      </c>
      <c r="L59" s="2" t="s">
        <v>30</v>
      </c>
      <c r="N59" s="2">
        <f t="shared" si="1"/>
        <v>0</v>
      </c>
      <c r="P59" s="2">
        <f t="shared" si="2"/>
        <v>0</v>
      </c>
      <c r="Q59" s="2" t="s">
        <v>46</v>
      </c>
      <c r="R59" s="12">
        <v>42967</v>
      </c>
      <c r="S59" s="3">
        <f t="shared" si="8"/>
        <v>2017</v>
      </c>
      <c r="T59" s="16" t="str">
        <f t="shared" si="5"/>
        <v>Aug</v>
      </c>
      <c r="U59" s="3">
        <f t="shared" si="9"/>
        <v>20</v>
      </c>
    </row>
    <row r="60" spans="1:21">
      <c r="A60" s="2" t="s">
        <v>120</v>
      </c>
      <c r="B60" s="2" t="s">
        <v>131</v>
      </c>
      <c r="C60" t="s">
        <v>146</v>
      </c>
      <c r="D60" t="s">
        <v>179</v>
      </c>
      <c r="E60" s="2" t="s">
        <v>198</v>
      </c>
      <c r="F60" s="2" t="s">
        <v>202</v>
      </c>
      <c r="G60" s="2" t="s">
        <v>38</v>
      </c>
      <c r="H60" s="2" t="s">
        <v>43</v>
      </c>
      <c r="I60" s="3">
        <v>13</v>
      </c>
      <c r="J60" s="2" t="s">
        <v>41</v>
      </c>
      <c r="K60" s="2" t="s">
        <v>159</v>
      </c>
      <c r="L60" s="2" t="s">
        <v>27</v>
      </c>
      <c r="N60" s="2">
        <f t="shared" si="1"/>
        <v>0</v>
      </c>
      <c r="P60" s="2">
        <f t="shared" si="2"/>
        <v>0</v>
      </c>
      <c r="Q60" s="2" t="s">
        <v>43</v>
      </c>
      <c r="R60" s="12">
        <v>42967</v>
      </c>
      <c r="S60" s="3">
        <f t="shared" si="8"/>
        <v>2017</v>
      </c>
      <c r="T60" s="16" t="str">
        <f t="shared" si="5"/>
        <v>Aug</v>
      </c>
      <c r="U60" s="3">
        <f t="shared" si="9"/>
        <v>20</v>
      </c>
    </row>
    <row r="61" spans="1:21">
      <c r="A61" s="2" t="s">
        <v>121</v>
      </c>
      <c r="B61" s="2" t="s">
        <v>131</v>
      </c>
      <c r="C61" t="s">
        <v>147</v>
      </c>
      <c r="D61" t="s">
        <v>180</v>
      </c>
      <c r="E61" s="2" t="s">
        <v>36</v>
      </c>
      <c r="F61" s="2" t="s">
        <v>202</v>
      </c>
      <c r="G61" s="2" t="s">
        <v>38</v>
      </c>
      <c r="H61" s="2" t="s">
        <v>43</v>
      </c>
      <c r="I61" s="3">
        <v>16</v>
      </c>
      <c r="J61" s="2" t="s">
        <v>85</v>
      </c>
      <c r="K61" s="2" t="s">
        <v>158</v>
      </c>
      <c r="L61" s="2" t="s">
        <v>27</v>
      </c>
      <c r="N61" s="2">
        <f t="shared" si="1"/>
        <v>0</v>
      </c>
      <c r="P61" s="2">
        <f t="shared" si="2"/>
        <v>0</v>
      </c>
      <c r="Q61" s="2" t="s">
        <v>38</v>
      </c>
      <c r="R61" s="12">
        <v>42990</v>
      </c>
      <c r="S61" s="3">
        <f t="shared" si="8"/>
        <v>2017</v>
      </c>
      <c r="T61" s="16" t="str">
        <f t="shared" si="5"/>
        <v>Sep</v>
      </c>
      <c r="U61" s="3">
        <f t="shared" si="9"/>
        <v>12</v>
      </c>
    </row>
    <row r="62" spans="1:21">
      <c r="A62" s="2" t="s">
        <v>122</v>
      </c>
      <c r="B62" s="2" t="s">
        <v>131</v>
      </c>
      <c r="C62" t="s">
        <v>148</v>
      </c>
      <c r="D62" t="s">
        <v>181</v>
      </c>
      <c r="E62" s="2" t="s">
        <v>199</v>
      </c>
      <c r="F62" s="2" t="s">
        <v>37</v>
      </c>
      <c r="G62" s="2" t="s">
        <v>38</v>
      </c>
      <c r="H62" s="2" t="s">
        <v>43</v>
      </c>
      <c r="I62" s="3">
        <v>14</v>
      </c>
      <c r="J62" s="2" t="s">
        <v>41</v>
      </c>
      <c r="K62" s="2" t="s">
        <v>159</v>
      </c>
      <c r="L62" s="2" t="s">
        <v>31</v>
      </c>
      <c r="N62" s="2">
        <f t="shared" si="1"/>
        <v>0</v>
      </c>
      <c r="P62" s="2">
        <f t="shared" si="2"/>
        <v>0</v>
      </c>
      <c r="Q62" s="2" t="s">
        <v>49</v>
      </c>
      <c r="R62" s="2" t="s">
        <v>49</v>
      </c>
      <c r="S62" s="3" t="str">
        <f t="shared" si="8"/>
        <v>(Unexecuted)</v>
      </c>
      <c r="T62" s="17" t="str">
        <f t="shared" si="5"/>
        <v>(Unexecuted)</v>
      </c>
      <c r="U62" s="3" t="str">
        <f t="shared" si="9"/>
        <v>(Unexecuted)</v>
      </c>
    </row>
    <row r="63" spans="1:21">
      <c r="A63" s="2" t="s">
        <v>122</v>
      </c>
      <c r="B63" s="2" t="s">
        <v>131</v>
      </c>
      <c r="C63" t="s">
        <v>148</v>
      </c>
      <c r="D63" t="s">
        <v>181</v>
      </c>
      <c r="E63" s="2" t="s">
        <v>36</v>
      </c>
      <c r="F63" s="2" t="s">
        <v>202</v>
      </c>
      <c r="G63" s="2" t="s">
        <v>46</v>
      </c>
      <c r="H63" s="2" t="s">
        <v>165</v>
      </c>
      <c r="I63" s="3">
        <v>29</v>
      </c>
      <c r="J63" s="2" t="s">
        <v>41</v>
      </c>
      <c r="K63" s="2" t="s">
        <v>158</v>
      </c>
      <c r="L63" s="2" t="s">
        <v>27</v>
      </c>
      <c r="N63" s="2">
        <f t="shared" si="1"/>
        <v>0</v>
      </c>
      <c r="P63" s="2">
        <f t="shared" si="2"/>
        <v>0</v>
      </c>
      <c r="Q63" s="2" t="s">
        <v>165</v>
      </c>
      <c r="R63" s="12">
        <v>42990</v>
      </c>
      <c r="S63" s="3">
        <f t="shared" si="8"/>
        <v>2017</v>
      </c>
      <c r="T63" s="16" t="str">
        <f t="shared" si="5"/>
        <v>Sep</v>
      </c>
      <c r="U63" s="3">
        <f t="shared" si="9"/>
        <v>12</v>
      </c>
    </row>
    <row r="64" spans="1:21">
      <c r="A64" s="2" t="s">
        <v>122</v>
      </c>
      <c r="B64" s="2" t="s">
        <v>131</v>
      </c>
      <c r="C64" t="s">
        <v>148</v>
      </c>
      <c r="D64" t="s">
        <v>181</v>
      </c>
      <c r="E64" s="2" t="s">
        <v>36</v>
      </c>
      <c r="F64" s="2" t="s">
        <v>37</v>
      </c>
      <c r="G64" s="2" t="s">
        <v>46</v>
      </c>
      <c r="H64" s="2" t="s">
        <v>165</v>
      </c>
      <c r="I64" s="3">
        <v>15</v>
      </c>
      <c r="J64" t="s">
        <v>160</v>
      </c>
      <c r="K64" s="2" t="s">
        <v>159</v>
      </c>
      <c r="L64" s="2" t="s">
        <v>28</v>
      </c>
      <c r="N64" s="2">
        <f t="shared" si="1"/>
        <v>0</v>
      </c>
      <c r="P64" s="2">
        <f t="shared" si="2"/>
        <v>0</v>
      </c>
      <c r="Q64" s="2" t="s">
        <v>46</v>
      </c>
      <c r="R64" s="12">
        <v>42990</v>
      </c>
      <c r="S64" s="3">
        <f t="shared" si="8"/>
        <v>2017</v>
      </c>
      <c r="T64" s="16" t="str">
        <f t="shared" si="5"/>
        <v>Sep</v>
      </c>
      <c r="U64" s="3">
        <f t="shared" si="9"/>
        <v>12</v>
      </c>
    </row>
    <row r="65" spans="1:21">
      <c r="A65" s="2" t="s">
        <v>123</v>
      </c>
      <c r="B65" s="2" t="s">
        <v>131</v>
      </c>
      <c r="C65" t="s">
        <v>149</v>
      </c>
      <c r="D65" t="s">
        <v>182</v>
      </c>
      <c r="E65" s="2" t="s">
        <v>198</v>
      </c>
      <c r="F65" s="2" t="s">
        <v>202</v>
      </c>
      <c r="G65" s="2" t="s">
        <v>43</v>
      </c>
      <c r="H65" s="2" t="s">
        <v>43</v>
      </c>
      <c r="I65" s="3">
        <v>36</v>
      </c>
      <c r="J65" t="s">
        <v>160</v>
      </c>
      <c r="K65" s="2" t="s">
        <v>158</v>
      </c>
      <c r="L65" s="2" t="s">
        <v>27</v>
      </c>
      <c r="N65" s="2">
        <f t="shared" si="1"/>
        <v>0</v>
      </c>
      <c r="P65" s="2">
        <f t="shared" si="2"/>
        <v>0</v>
      </c>
      <c r="Q65" s="2" t="s">
        <v>82</v>
      </c>
      <c r="R65" s="12">
        <v>42990</v>
      </c>
      <c r="S65" s="3">
        <f t="shared" si="8"/>
        <v>2017</v>
      </c>
      <c r="T65" s="16" t="str">
        <f t="shared" si="5"/>
        <v>Sep</v>
      </c>
      <c r="U65" s="3">
        <f t="shared" si="9"/>
        <v>12</v>
      </c>
    </row>
    <row r="66" spans="1:21">
      <c r="A66" s="2" t="s">
        <v>124</v>
      </c>
      <c r="B66" s="2" t="s">
        <v>131</v>
      </c>
      <c r="C66" t="s">
        <v>150</v>
      </c>
      <c r="D66" t="s">
        <v>183</v>
      </c>
      <c r="E66" s="2" t="s">
        <v>36</v>
      </c>
      <c r="F66" s="2" t="s">
        <v>37</v>
      </c>
      <c r="G66" s="2" t="s">
        <v>71</v>
      </c>
      <c r="H66" s="2" t="s">
        <v>82</v>
      </c>
      <c r="I66" s="3">
        <v>37</v>
      </c>
      <c r="J66" s="2" t="s">
        <v>85</v>
      </c>
      <c r="K66" s="2" t="s">
        <v>158</v>
      </c>
      <c r="L66" s="2" t="s">
        <v>28</v>
      </c>
      <c r="N66" s="2">
        <f t="shared" ref="N66:N75" si="10">IF(LEN(M66)&gt;0,LEN(TRIM(M66))-LEN(SUBSTITUTE(TRIM(M66),",",""))+1,0)</f>
        <v>0</v>
      </c>
      <c r="P66" s="2">
        <f t="shared" ref="P66:P75" si="11">IF(LEN(O66)&gt;0,LEN(TRIM(O66))-LEN(SUBSTITUTE(TRIM(O66),",",""))+1,0)</f>
        <v>0</v>
      </c>
      <c r="Q66" s="2" t="s">
        <v>165</v>
      </c>
      <c r="R66" s="12">
        <v>42997</v>
      </c>
      <c r="S66" s="3">
        <f t="shared" si="8"/>
        <v>2017</v>
      </c>
      <c r="T66" s="16" t="str">
        <f t="shared" si="5"/>
        <v>Sep</v>
      </c>
      <c r="U66" s="3">
        <f t="shared" si="9"/>
        <v>19</v>
      </c>
    </row>
    <row r="67" spans="1:21">
      <c r="A67" s="2" t="s">
        <v>124</v>
      </c>
      <c r="B67" s="2" t="s">
        <v>131</v>
      </c>
      <c r="C67" t="s">
        <v>150</v>
      </c>
      <c r="D67" t="s">
        <v>183</v>
      </c>
      <c r="E67" s="2" t="s">
        <v>36</v>
      </c>
      <c r="F67" s="2" t="s">
        <v>202</v>
      </c>
      <c r="G67" s="2" t="s">
        <v>71</v>
      </c>
      <c r="H67" s="2" t="s">
        <v>82</v>
      </c>
      <c r="I67" s="3">
        <v>38</v>
      </c>
      <c r="J67" t="s">
        <v>160</v>
      </c>
      <c r="K67" s="2" t="s">
        <v>159</v>
      </c>
      <c r="L67" s="2" t="s">
        <v>27</v>
      </c>
      <c r="N67" s="2">
        <f t="shared" si="10"/>
        <v>0</v>
      </c>
      <c r="P67" s="2">
        <f t="shared" si="11"/>
        <v>0</v>
      </c>
      <c r="Q67" s="2" t="s">
        <v>82</v>
      </c>
      <c r="R67" s="12">
        <v>42997</v>
      </c>
      <c r="S67" s="3">
        <f t="shared" si="8"/>
        <v>2017</v>
      </c>
      <c r="T67" s="16" t="str">
        <f t="shared" ref="T67:T75" si="12">IF(ISNUMBER(SEARCH("Unexecuted",R67)),R67,CHOOSE(MONTH(R67), "Jan","Feb","Mar","Apr","May","Jun","Jul","Aug","Sep","Oct","Nov","Dec"))</f>
        <v>Sep</v>
      </c>
      <c r="U67" s="3">
        <f t="shared" si="9"/>
        <v>19</v>
      </c>
    </row>
    <row r="68" spans="1:21">
      <c r="A68" s="2" t="s">
        <v>125</v>
      </c>
      <c r="B68" s="2" t="s">
        <v>131</v>
      </c>
      <c r="C68" t="s">
        <v>151</v>
      </c>
      <c r="D68" t="s">
        <v>184</v>
      </c>
      <c r="E68" s="2" t="s">
        <v>36</v>
      </c>
      <c r="F68" s="2" t="s">
        <v>202</v>
      </c>
      <c r="G68" s="2" t="s">
        <v>71</v>
      </c>
      <c r="H68" s="2" t="s">
        <v>82</v>
      </c>
      <c r="I68" s="3">
        <v>39</v>
      </c>
      <c r="J68" t="s">
        <v>160</v>
      </c>
      <c r="K68" s="2" t="s">
        <v>158</v>
      </c>
      <c r="L68" s="2" t="s">
        <v>27</v>
      </c>
      <c r="N68" s="2">
        <f t="shared" si="10"/>
        <v>0</v>
      </c>
      <c r="P68" s="2">
        <f t="shared" si="11"/>
        <v>0</v>
      </c>
      <c r="Q68" s="2" t="s">
        <v>165</v>
      </c>
      <c r="R68" s="12">
        <v>42997</v>
      </c>
      <c r="S68" s="3">
        <f t="shared" si="8"/>
        <v>2017</v>
      </c>
      <c r="T68" s="16" t="str">
        <f t="shared" si="12"/>
        <v>Sep</v>
      </c>
      <c r="U68" s="3">
        <f t="shared" si="9"/>
        <v>19</v>
      </c>
    </row>
    <row r="69" spans="1:21">
      <c r="A69" s="2" t="s">
        <v>125</v>
      </c>
      <c r="B69" s="2" t="s">
        <v>131</v>
      </c>
      <c r="C69" t="s">
        <v>151</v>
      </c>
      <c r="D69" t="s">
        <v>184</v>
      </c>
      <c r="E69" s="2" t="s">
        <v>36</v>
      </c>
      <c r="F69" s="2" t="s">
        <v>37</v>
      </c>
      <c r="G69" s="2" t="s">
        <v>82</v>
      </c>
      <c r="H69" s="2" t="s">
        <v>82</v>
      </c>
      <c r="I69" s="3">
        <v>40</v>
      </c>
      <c r="J69" t="s">
        <v>160</v>
      </c>
      <c r="K69" s="2" t="s">
        <v>158</v>
      </c>
      <c r="L69" s="2" t="s">
        <v>28</v>
      </c>
      <c r="M69" t="s">
        <v>194</v>
      </c>
      <c r="N69" s="2">
        <f t="shared" si="10"/>
        <v>1</v>
      </c>
      <c r="O69" t="s">
        <v>194</v>
      </c>
      <c r="P69" s="2">
        <f t="shared" si="11"/>
        <v>1</v>
      </c>
      <c r="Q69" s="2" t="s">
        <v>82</v>
      </c>
      <c r="R69" s="12">
        <v>42997</v>
      </c>
      <c r="S69" s="3">
        <f t="shared" si="8"/>
        <v>2017</v>
      </c>
      <c r="T69" s="16" t="str">
        <f t="shared" si="12"/>
        <v>Sep</v>
      </c>
      <c r="U69" s="3">
        <f t="shared" si="9"/>
        <v>19</v>
      </c>
    </row>
    <row r="70" spans="1:21">
      <c r="A70" s="2" t="s">
        <v>126</v>
      </c>
      <c r="B70" s="2" t="s">
        <v>131</v>
      </c>
      <c r="C70" t="s">
        <v>152</v>
      </c>
      <c r="D70" t="s">
        <v>185</v>
      </c>
      <c r="E70" s="2" t="s">
        <v>199</v>
      </c>
      <c r="F70" s="2" t="s">
        <v>37</v>
      </c>
      <c r="G70" s="2" t="s">
        <v>71</v>
      </c>
      <c r="H70" s="2" t="s">
        <v>82</v>
      </c>
      <c r="I70" s="3">
        <v>42</v>
      </c>
      <c r="J70" s="2" t="s">
        <v>85</v>
      </c>
      <c r="K70" s="2" t="s">
        <v>159</v>
      </c>
      <c r="L70" s="2" t="s">
        <v>31</v>
      </c>
      <c r="N70" s="2">
        <f t="shared" si="10"/>
        <v>0</v>
      </c>
      <c r="P70" s="2">
        <f t="shared" si="11"/>
        <v>0</v>
      </c>
      <c r="Q70" s="2" t="s">
        <v>49</v>
      </c>
      <c r="R70" s="2" t="s">
        <v>49</v>
      </c>
      <c r="S70" s="3" t="str">
        <f t="shared" si="8"/>
        <v>(Unexecuted)</v>
      </c>
      <c r="T70" s="16" t="str">
        <f t="shared" si="12"/>
        <v>(Unexecuted)</v>
      </c>
      <c r="U70" s="3" t="str">
        <f t="shared" si="9"/>
        <v>(Unexecuted)</v>
      </c>
    </row>
    <row r="71" spans="1:21">
      <c r="A71" s="2" t="s">
        <v>127</v>
      </c>
      <c r="B71" s="2" t="s">
        <v>131</v>
      </c>
      <c r="C71" t="s">
        <v>153</v>
      </c>
      <c r="D71" t="s">
        <v>186</v>
      </c>
      <c r="E71" s="2" t="s">
        <v>36</v>
      </c>
      <c r="F71" s="2" t="s">
        <v>202</v>
      </c>
      <c r="G71" s="2" t="s">
        <v>71</v>
      </c>
      <c r="H71" s="2" t="s">
        <v>82</v>
      </c>
      <c r="I71" s="3">
        <v>41</v>
      </c>
      <c r="J71" t="s">
        <v>160</v>
      </c>
      <c r="K71" s="2" t="s">
        <v>158</v>
      </c>
      <c r="L71" s="2" t="s">
        <v>27</v>
      </c>
      <c r="N71" s="2">
        <f t="shared" si="10"/>
        <v>0</v>
      </c>
      <c r="P71" s="2">
        <f t="shared" si="11"/>
        <v>0</v>
      </c>
      <c r="Q71" s="2" t="s">
        <v>82</v>
      </c>
      <c r="R71" s="12">
        <v>42997</v>
      </c>
      <c r="S71" s="3">
        <f t="shared" si="8"/>
        <v>2017</v>
      </c>
      <c r="T71" s="16" t="str">
        <f t="shared" si="12"/>
        <v>Sep</v>
      </c>
      <c r="U71" s="3">
        <f t="shared" si="9"/>
        <v>19</v>
      </c>
    </row>
    <row r="72" spans="1:21">
      <c r="A72" s="2" t="s">
        <v>127</v>
      </c>
      <c r="B72" s="2" t="s">
        <v>131</v>
      </c>
      <c r="C72" t="s">
        <v>153</v>
      </c>
      <c r="D72" t="s">
        <v>186</v>
      </c>
      <c r="E72" s="2" t="s">
        <v>36</v>
      </c>
      <c r="F72" s="2" t="s">
        <v>202</v>
      </c>
      <c r="G72" s="2" t="s">
        <v>46</v>
      </c>
      <c r="H72" s="2" t="s">
        <v>165</v>
      </c>
      <c r="I72" s="3">
        <v>30</v>
      </c>
      <c r="J72" t="s">
        <v>160</v>
      </c>
      <c r="K72" s="2" t="s">
        <v>158</v>
      </c>
      <c r="L72" s="2" t="s">
        <v>27</v>
      </c>
      <c r="N72" s="2">
        <f t="shared" si="10"/>
        <v>0</v>
      </c>
      <c r="P72" s="2">
        <f t="shared" si="11"/>
        <v>0</v>
      </c>
      <c r="Q72" s="2" t="s">
        <v>165</v>
      </c>
      <c r="R72" s="12">
        <v>43018</v>
      </c>
      <c r="S72" s="3">
        <f t="shared" si="8"/>
        <v>2017</v>
      </c>
      <c r="T72" s="16" t="str">
        <f t="shared" si="12"/>
        <v>Oct</v>
      </c>
      <c r="U72" s="3">
        <f t="shared" si="9"/>
        <v>10</v>
      </c>
    </row>
    <row r="73" spans="1:21">
      <c r="A73" s="2" t="s">
        <v>128</v>
      </c>
      <c r="B73" s="2" t="s">
        <v>131</v>
      </c>
      <c r="C73" t="s">
        <v>154</v>
      </c>
      <c r="D73" t="s">
        <v>187</v>
      </c>
      <c r="E73" s="2" t="s">
        <v>36</v>
      </c>
      <c r="F73" s="2" t="s">
        <v>202</v>
      </c>
      <c r="G73" s="2" t="s">
        <v>43</v>
      </c>
      <c r="H73" s="2" t="s">
        <v>43</v>
      </c>
      <c r="I73" s="3">
        <v>12</v>
      </c>
      <c r="J73" t="s">
        <v>160</v>
      </c>
      <c r="K73" s="2" t="s">
        <v>159</v>
      </c>
      <c r="L73" s="2" t="s">
        <v>27</v>
      </c>
      <c r="N73" s="2">
        <f t="shared" si="10"/>
        <v>0</v>
      </c>
      <c r="P73" s="2">
        <f t="shared" si="11"/>
        <v>0</v>
      </c>
      <c r="Q73" s="2" t="s">
        <v>82</v>
      </c>
      <c r="R73" s="12">
        <v>43018</v>
      </c>
      <c r="S73" s="3">
        <f t="shared" si="8"/>
        <v>2017</v>
      </c>
      <c r="T73" s="16" t="str">
        <f t="shared" si="12"/>
        <v>Oct</v>
      </c>
      <c r="U73" s="3">
        <f t="shared" si="9"/>
        <v>10</v>
      </c>
    </row>
    <row r="74" spans="1:21">
      <c r="A74" s="2" t="s">
        <v>129</v>
      </c>
      <c r="B74" s="2" t="s">
        <v>131</v>
      </c>
      <c r="C74" t="s">
        <v>155</v>
      </c>
      <c r="D74" t="s">
        <v>188</v>
      </c>
      <c r="E74" s="2" t="s">
        <v>36</v>
      </c>
      <c r="F74" s="2" t="s">
        <v>37</v>
      </c>
      <c r="G74" s="2" t="s">
        <v>46</v>
      </c>
      <c r="H74" s="2" t="s">
        <v>82</v>
      </c>
      <c r="I74" s="3">
        <v>17</v>
      </c>
      <c r="J74" s="2" t="s">
        <v>85</v>
      </c>
      <c r="K74" s="2" t="s">
        <v>158</v>
      </c>
      <c r="L74" s="2" t="s">
        <v>28</v>
      </c>
      <c r="M74" t="s">
        <v>192</v>
      </c>
      <c r="N74" s="2">
        <f t="shared" si="10"/>
        <v>3</v>
      </c>
      <c r="O74" t="s">
        <v>192</v>
      </c>
      <c r="P74" s="2">
        <f t="shared" si="11"/>
        <v>3</v>
      </c>
      <c r="Q74" s="2" t="s">
        <v>46</v>
      </c>
      <c r="R74" s="12">
        <v>43018</v>
      </c>
      <c r="S74" s="3">
        <f t="shared" si="8"/>
        <v>2017</v>
      </c>
      <c r="T74" s="16" t="str">
        <f t="shared" si="12"/>
        <v>Oct</v>
      </c>
      <c r="U74" s="3">
        <f t="shared" si="9"/>
        <v>10</v>
      </c>
    </row>
    <row r="75" spans="1:21">
      <c r="A75" s="2" t="s">
        <v>130</v>
      </c>
      <c r="B75" s="2" t="s">
        <v>131</v>
      </c>
      <c r="C75" t="s">
        <v>156</v>
      </c>
      <c r="D75" t="s">
        <v>189</v>
      </c>
      <c r="E75" s="2" t="s">
        <v>199</v>
      </c>
      <c r="F75" s="2" t="s">
        <v>37</v>
      </c>
      <c r="G75" s="2" t="s">
        <v>43</v>
      </c>
      <c r="H75" s="2" t="s">
        <v>82</v>
      </c>
      <c r="I75" s="3">
        <v>13</v>
      </c>
      <c r="J75" t="s">
        <v>160</v>
      </c>
      <c r="K75" s="2" t="s">
        <v>158</v>
      </c>
      <c r="L75" s="2" t="s">
        <v>31</v>
      </c>
      <c r="N75" s="2">
        <f t="shared" si="10"/>
        <v>0</v>
      </c>
      <c r="P75" s="2">
        <f t="shared" si="11"/>
        <v>0</v>
      </c>
      <c r="Q75" s="2" t="s">
        <v>49</v>
      </c>
      <c r="R75" s="2" t="s">
        <v>49</v>
      </c>
      <c r="S75" s="3" t="str">
        <f t="shared" si="8"/>
        <v>(Unexecuted)</v>
      </c>
      <c r="T75" s="16" t="str">
        <f t="shared" si="12"/>
        <v>(Unexecuted)</v>
      </c>
      <c r="U75" s="3" t="str">
        <f t="shared" si="9"/>
        <v>(Unexecuted)</v>
      </c>
    </row>
    <row r="76" spans="1:21">
      <c r="A76" s="2"/>
      <c r="B76" s="2"/>
      <c r="E76" s="2"/>
      <c r="I76" s="3"/>
      <c r="L76" s="2"/>
      <c r="P76" s="2"/>
    </row>
    <row r="77" spans="1:21">
      <c r="A77" s="2"/>
      <c r="B77" s="2"/>
      <c r="E77" s="2"/>
      <c r="I77" s="3"/>
    </row>
    <row r="78" spans="1:21">
      <c r="A78" s="2"/>
      <c r="B78" s="2"/>
      <c r="E78" s="2"/>
      <c r="I78" s="3"/>
    </row>
    <row r="79" spans="1:21">
      <c r="A79" s="2"/>
      <c r="B79" s="2"/>
      <c r="E79" s="2"/>
      <c r="I79" s="3"/>
    </row>
    <row r="80" spans="1:21">
      <c r="A80" s="2"/>
      <c r="B80" s="2"/>
      <c r="E80" s="2"/>
    </row>
    <row r="81" spans="1:2">
      <c r="A81" s="2"/>
      <c r="B81" s="2"/>
    </row>
    <row r="82" spans="1:2">
      <c r="A82" s="2"/>
      <c r="B82" s="2"/>
    </row>
    <row r="83" spans="1:2">
      <c r="A83" s="2"/>
      <c r="B83" s="2"/>
    </row>
    <row r="84" spans="1:2">
      <c r="A84" s="2"/>
      <c r="B84" s="2"/>
    </row>
  </sheetData>
  <conditionalFormatting sqref="O2:XFD2 P1:XFD1 T3:T75 A2 A1:L1 C2:L2 A37:B1048576 C38:C1048576 E30:E80 A3:XFD36 D37:XFD1048576">
    <cfRule type="containsText" dxfId="0" priority="1" operator="containsText" text="Failed to download Zephyr">
      <formula>NOT(ISERROR(SEARCH("Failed to download Zephyr",A1)))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6</vt:i4>
      </vt:variant>
    </vt:vector>
  </HeadingPairs>
  <TitlesOfParts>
    <vt:vector size="13" baseType="lpstr">
      <vt:lpstr>Execution per Version</vt:lpstr>
      <vt:lpstr>Execution History</vt:lpstr>
      <vt:lpstr>Execution per Cycle</vt:lpstr>
      <vt:lpstr>Execution per Tester</vt:lpstr>
      <vt:lpstr>Defect per Test</vt:lpstr>
      <vt:lpstr>Defect per Cycle</vt:lpstr>
      <vt:lpstr>Executions</vt:lpstr>
      <vt:lpstr>Execution per Version Chart</vt:lpstr>
      <vt:lpstr>Execution History Chart</vt:lpstr>
      <vt:lpstr>Execution per Cycle Chart</vt:lpstr>
      <vt:lpstr>Execution per Tester Chart</vt:lpstr>
      <vt:lpstr>Defect per Test Chart</vt:lpstr>
      <vt:lpstr>Defect per Cycle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2018-12-20T15:11:50Z</dcterms:modified>
</cp:coreProperties>
</file>